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60" yWindow="15" windowWidth="28695" windowHeight="15990" tabRatio="599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L15" i="1" l="1"/>
  <c r="BK15" i="1"/>
  <c r="BJ15" i="1"/>
  <c r="BI15" i="1"/>
  <c r="BH15" i="1"/>
  <c r="BG15" i="1"/>
  <c r="BF15" i="1"/>
  <c r="BE15" i="1"/>
  <c r="BD15" i="1"/>
  <c r="BC15" i="1"/>
  <c r="BL12" i="1"/>
  <c r="BK12" i="1"/>
  <c r="BJ12" i="1"/>
  <c r="BI12" i="1"/>
  <c r="BH12" i="1"/>
  <c r="BG12" i="1"/>
  <c r="BF12" i="1"/>
  <c r="BE12" i="1"/>
  <c r="BD12" i="1"/>
  <c r="BC12" i="1"/>
  <c r="BL9" i="1"/>
  <c r="BK9" i="1"/>
  <c r="BJ9" i="1"/>
  <c r="BI9" i="1"/>
  <c r="BH9" i="1"/>
  <c r="BG9" i="1"/>
  <c r="BF9" i="1"/>
  <c r="BE9" i="1"/>
  <c r="BD9" i="1"/>
  <c r="BC9" i="1"/>
  <c r="T6" i="1"/>
  <c r="S9" i="1"/>
  <c r="Q9" i="1"/>
  <c r="R9" i="1"/>
  <c r="R6" i="1"/>
  <c r="S6" i="1"/>
  <c r="Q8" i="1"/>
  <c r="T5" i="1"/>
  <c r="S8" i="1"/>
  <c r="R8" i="1"/>
  <c r="R5" i="1"/>
  <c r="S5" i="1"/>
  <c r="AO12" i="1"/>
  <c r="AO11" i="1"/>
  <c r="AO8" i="1"/>
  <c r="AO9" i="1"/>
</calcChain>
</file>

<file path=xl/comments1.xml><?xml version="1.0" encoding="utf-8"?>
<comments xmlns="http://schemas.openxmlformats.org/spreadsheetml/2006/main">
  <authors>
    <author>Essi Evans</author>
  </authors>
  <commentList>
    <comment ref="Z14" authorId="0">
      <text>
        <r>
          <rPr>
            <sz val="9"/>
            <color indexed="81"/>
            <rFont val="Tahoma"/>
            <family val="2"/>
          </rPr>
          <t xml:space="preserve">Value not corrected for Neutral detergent insoluble crude protein
</t>
        </r>
      </text>
    </comment>
  </commentList>
</comments>
</file>

<file path=xl/sharedStrings.xml><?xml version="1.0" encoding="utf-8"?>
<sst xmlns="http://schemas.openxmlformats.org/spreadsheetml/2006/main" count="345" uniqueCount="194">
  <si>
    <t>%  of DM</t>
  </si>
  <si>
    <t>%</t>
  </si>
  <si>
    <t>Mcal/lb</t>
  </si>
  <si>
    <t>% ISR</t>
  </si>
  <si>
    <t>% of DM</t>
  </si>
  <si>
    <t>% ofEE</t>
  </si>
  <si>
    <t>mg/lb</t>
  </si>
  <si>
    <t>IU/Lb</t>
  </si>
  <si>
    <t>%/hr</t>
  </si>
  <si>
    <t>DM</t>
  </si>
  <si>
    <t>Moisture</t>
  </si>
  <si>
    <t>Conc</t>
  </si>
  <si>
    <t>Forage</t>
  </si>
  <si>
    <t>CF</t>
  </si>
  <si>
    <t>CP</t>
  </si>
  <si>
    <t>SP</t>
  </si>
  <si>
    <t>NPN</t>
  </si>
  <si>
    <t>Ammonia</t>
  </si>
  <si>
    <t>ADIP</t>
  </si>
  <si>
    <t>NDIP</t>
  </si>
  <si>
    <t>Pro A</t>
  </si>
  <si>
    <t>Pro B1</t>
  </si>
  <si>
    <t>Pro B2</t>
  </si>
  <si>
    <t>Pro B3</t>
  </si>
  <si>
    <t>Pro C</t>
  </si>
  <si>
    <t>NFC</t>
  </si>
  <si>
    <t>Acetic</t>
  </si>
  <si>
    <t>Propionic</t>
  </si>
  <si>
    <t>Butyric</t>
  </si>
  <si>
    <t>Lactic</t>
  </si>
  <si>
    <t>OtherOAs</t>
  </si>
  <si>
    <t>Sugar</t>
  </si>
  <si>
    <t>Starch</t>
  </si>
  <si>
    <t>SolFiber</t>
  </si>
  <si>
    <t>ADF</t>
  </si>
  <si>
    <t>NDR</t>
  </si>
  <si>
    <t>NDF</t>
  </si>
  <si>
    <t>peNDF</t>
  </si>
  <si>
    <t>Total CHO</t>
  </si>
  <si>
    <t>Lignin</t>
  </si>
  <si>
    <t>GE</t>
  </si>
  <si>
    <t>DE</t>
  </si>
  <si>
    <t>ME NRC</t>
  </si>
  <si>
    <t>NEL NRC</t>
  </si>
  <si>
    <t>NEM NRC</t>
  </si>
  <si>
    <t>NEG NRC</t>
  </si>
  <si>
    <t>TDN</t>
  </si>
  <si>
    <t>Forage NDF</t>
  </si>
  <si>
    <t>Ash</t>
  </si>
  <si>
    <t>RDP Level 1</t>
  </si>
  <si>
    <t>L1_RUP_1X</t>
  </si>
  <si>
    <t>L1 RUP 3X</t>
  </si>
  <si>
    <t>Met</t>
  </si>
  <si>
    <t>Lys</t>
  </si>
  <si>
    <t>Arg</t>
  </si>
  <si>
    <t>Thr</t>
  </si>
  <si>
    <t>Leu</t>
  </si>
  <si>
    <t>Ile</t>
  </si>
  <si>
    <t>Val</t>
  </si>
  <si>
    <t>His</t>
  </si>
  <si>
    <t>Phe</t>
  </si>
  <si>
    <t>Trp</t>
  </si>
  <si>
    <t>EE</t>
  </si>
  <si>
    <t>EE1</t>
  </si>
  <si>
    <t>TFA_EE</t>
  </si>
  <si>
    <t>TFA_DM</t>
  </si>
  <si>
    <t>Glycerol</t>
  </si>
  <si>
    <t>Pigment</t>
  </si>
  <si>
    <t>C12_0</t>
  </si>
  <si>
    <t>C14_0</t>
  </si>
  <si>
    <t>C16_0</t>
  </si>
  <si>
    <t>C16_1</t>
  </si>
  <si>
    <t>C18_0</t>
  </si>
  <si>
    <t>C18_1_Trans</t>
  </si>
  <si>
    <t>C18_1_Cis</t>
  </si>
  <si>
    <t>C18_2</t>
  </si>
  <si>
    <t>C18_3</t>
  </si>
  <si>
    <t>OtherLipid</t>
  </si>
  <si>
    <t>Ca</t>
  </si>
  <si>
    <t>P</t>
  </si>
  <si>
    <t>Mg</t>
  </si>
  <si>
    <t>K</t>
  </si>
  <si>
    <t>S</t>
  </si>
  <si>
    <t>Na</t>
  </si>
  <si>
    <t>Cl</t>
  </si>
  <si>
    <t>Fe</t>
  </si>
  <si>
    <t>Zn</t>
  </si>
  <si>
    <t>Cu</t>
  </si>
  <si>
    <t>Mn</t>
  </si>
  <si>
    <t>Se</t>
  </si>
  <si>
    <t>Co</t>
  </si>
  <si>
    <t>I</t>
  </si>
  <si>
    <t>Mo</t>
  </si>
  <si>
    <t>Cr</t>
  </si>
  <si>
    <t>VitA</t>
  </si>
  <si>
    <t>VitD</t>
  </si>
  <si>
    <t>VitE</t>
  </si>
  <si>
    <t>CHO_A1_kd</t>
  </si>
  <si>
    <t>CHO_A2_kd</t>
  </si>
  <si>
    <t>CHO_A3_kd</t>
  </si>
  <si>
    <t>CHO_A4_kd</t>
  </si>
  <si>
    <t>CHO_B1_kd</t>
  </si>
  <si>
    <t>CHO_B2_kd</t>
  </si>
  <si>
    <t>CHO_B3_kd</t>
  </si>
  <si>
    <t>CHO_C_kd</t>
  </si>
  <si>
    <t>Prot_A_kd</t>
  </si>
  <si>
    <t>Pro A2_kd</t>
  </si>
  <si>
    <t>Prot_B1_kd</t>
  </si>
  <si>
    <t>Prot_B2_kd</t>
  </si>
  <si>
    <t>Prot_B3_kd</t>
  </si>
  <si>
    <t>Prot_C_kd</t>
  </si>
  <si>
    <t>LipolysisRate</t>
  </si>
  <si>
    <t>AdjFactor</t>
  </si>
  <si>
    <t>CHO_A1_ID</t>
  </si>
  <si>
    <t>CHO_A2_ID</t>
  </si>
  <si>
    <t>CHO_A3_ID</t>
  </si>
  <si>
    <t>CHO_A4_ID</t>
  </si>
  <si>
    <t>CHO_B1_ID</t>
  </si>
  <si>
    <t>CHO_B2_ID</t>
  </si>
  <si>
    <t>CHO_B3_ID</t>
  </si>
  <si>
    <t>CHO_C_ID</t>
  </si>
  <si>
    <t>Prot_A_ID</t>
  </si>
  <si>
    <t>Pro A2 ID</t>
  </si>
  <si>
    <t>Prot_B1_ID</t>
  </si>
  <si>
    <t>Prot_B2_ID</t>
  </si>
  <si>
    <t>Prot_B3_ID</t>
  </si>
  <si>
    <t>Prot_C_ID</t>
  </si>
  <si>
    <t>Fat_ID</t>
  </si>
  <si>
    <t>C12_0_ID</t>
  </si>
  <si>
    <t>C14_0_ID</t>
  </si>
  <si>
    <t>C16_0_ID</t>
  </si>
  <si>
    <t>C16_1_ID</t>
  </si>
  <si>
    <t>C18_0_ID</t>
  </si>
  <si>
    <t>C18_1_Trans_ID</t>
  </si>
  <si>
    <t>C18_1_Cis_ID</t>
  </si>
  <si>
    <t>C18_2_ID</t>
  </si>
  <si>
    <t>C18_3_ID</t>
  </si>
  <si>
    <t>OtherLipid_ID</t>
  </si>
  <si>
    <t>NL C12_0_ID</t>
  </si>
  <si>
    <t>NL C14_0_ID</t>
  </si>
  <si>
    <t xml:space="preserve"> NL C16_0_ID</t>
  </si>
  <si>
    <t>NL C16_1_ID</t>
  </si>
  <si>
    <t>NL C18_0_ID</t>
  </si>
  <si>
    <t>NL C18_1_Trans_ID</t>
  </si>
  <si>
    <t>NL C18_1_Cis_ID</t>
  </si>
  <si>
    <t>NL C18_2_ID</t>
  </si>
  <si>
    <t>NL C18_3_ID</t>
  </si>
  <si>
    <t>NL OtherLipid_ID</t>
  </si>
  <si>
    <t>Ca_BioAvail</t>
  </si>
  <si>
    <t>P_BioAvail</t>
  </si>
  <si>
    <t>Mg_BioAvail</t>
  </si>
  <si>
    <t>K_BioAvail</t>
  </si>
  <si>
    <t>S_BioAvail</t>
  </si>
  <si>
    <t>Na_BioAvail</t>
  </si>
  <si>
    <t>Cl_BioAvail</t>
  </si>
  <si>
    <t>Fe_BioAvail</t>
  </si>
  <si>
    <t>Zn_BioAvail</t>
  </si>
  <si>
    <t>Cu_BioAvail</t>
  </si>
  <si>
    <t>Mn_BioAvail</t>
  </si>
  <si>
    <t>Se_BioAvail</t>
  </si>
  <si>
    <t>Co_BioAvail</t>
  </si>
  <si>
    <t>I_BioAvail</t>
  </si>
  <si>
    <t>VitA_BioAvail</t>
  </si>
  <si>
    <t>VitD_BioAvail</t>
  </si>
  <si>
    <t>VitE_BioAvail</t>
  </si>
  <si>
    <t>Inputted_DCAD1</t>
  </si>
  <si>
    <t>Inputted_DCAD2</t>
  </si>
  <si>
    <t>Program</t>
  </si>
  <si>
    <t>Feed Name</t>
  </si>
  <si>
    <t>Canola meal, Solvent extracted</t>
  </si>
  <si>
    <t>CPM</t>
  </si>
  <si>
    <t>Silage Acids</t>
  </si>
  <si>
    <t>Fat Type</t>
  </si>
  <si>
    <t>Canola meal, expeller</t>
  </si>
  <si>
    <t>Canola meal, solvent extracted</t>
  </si>
  <si>
    <t>NDS</t>
  </si>
  <si>
    <t>Pro A2</t>
  </si>
  <si>
    <t>Canola meal. Expeller</t>
  </si>
  <si>
    <t>AMTS</t>
  </si>
  <si>
    <t>NRC</t>
  </si>
  <si>
    <t>PAF</t>
  </si>
  <si>
    <t>Pro B</t>
  </si>
  <si>
    <t>% of EAA</t>
  </si>
  <si>
    <t>Fat DIG</t>
  </si>
  <si>
    <t>NDF DIG</t>
  </si>
  <si>
    <t>% of CP</t>
  </si>
  <si>
    <t>RUP DIG</t>
  </si>
  <si>
    <t>RUP 3X</t>
  </si>
  <si>
    <t>Energy Class</t>
  </si>
  <si>
    <t>Concentrate</t>
  </si>
  <si>
    <t>Pro KD</t>
  </si>
  <si>
    <t>Values for Canola Meal By Program</t>
  </si>
  <si>
    <t xml:space="preserve">% of DM </t>
  </si>
  <si>
    <t>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</si>
</sst>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5" tint="-0.249977111117893"/>
      <name val="Arial"/>
      <family val="2"/>
    </font>
    <font>
      <sz val="16"/>
      <color theme="1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1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right" wrapText="1"/>
    </xf>
    <xf numFmtId="0" fontId="3" fillId="2" borderId="2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right" wrapText="1"/>
    </xf>
    <xf numFmtId="2" fontId="3" fillId="0" borderId="1" xfId="1" applyNumberFormat="1" applyFont="1" applyFill="1" applyBorder="1" applyAlignment="1">
      <alignment horizontal="right" wrapText="1"/>
    </xf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right" wrapText="1"/>
    </xf>
    <xf numFmtId="164" fontId="5" fillId="0" borderId="1" xfId="1" applyNumberFormat="1" applyFont="1" applyFill="1" applyBorder="1" applyAlignment="1">
      <alignment horizontal="right" wrapText="1"/>
    </xf>
    <xf numFmtId="0" fontId="5" fillId="0" borderId="0" xfId="0" applyFont="1"/>
    <xf numFmtId="0" fontId="3" fillId="0" borderId="3" xfId="1" applyFont="1" applyFill="1" applyBorder="1" applyAlignment="1">
      <alignment horizontal="right" wrapText="1"/>
    </xf>
    <xf numFmtId="0" fontId="3" fillId="0" borderId="4" xfId="1" applyFont="1" applyFill="1" applyBorder="1" applyAlignment="1">
      <alignment horizontal="right" wrapText="1"/>
    </xf>
    <xf numFmtId="0" fontId="5" fillId="0" borderId="3" xfId="1" applyFont="1" applyFill="1" applyBorder="1" applyAlignment="1">
      <alignment horizontal="right" wrapText="1"/>
    </xf>
    <xf numFmtId="0" fontId="5" fillId="0" borderId="4" xfId="1" applyFont="1" applyFill="1" applyBorder="1" applyAlignment="1">
      <alignment horizontal="right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2" fontId="5" fillId="0" borderId="0" xfId="0" applyNumberFormat="1" applyFont="1"/>
    <xf numFmtId="1" fontId="5" fillId="0" borderId="1" xfId="1" applyNumberFormat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1</xdr:col>
      <xdr:colOff>757444</xdr:colOff>
      <xdr:row>2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0"/>
          <a:ext cx="2903744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B17"/>
  <sheetViews>
    <sheetView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L6" sqref="CL6"/>
    </sheetView>
  </sheetViews>
  <sheetFormatPr defaultColWidth="8.85546875" defaultRowHeight="14.25" x14ac:dyDescent="0.2"/>
  <cols>
    <col min="1" max="1" width="37.7109375" style="1" customWidth="1"/>
    <col min="2" max="2" width="14.140625" style="1" customWidth="1"/>
    <col min="3" max="4" width="12.140625" style="1" customWidth="1"/>
    <col min="5" max="26" width="8.85546875" style="1"/>
    <col min="27" max="27" width="12.140625" style="1" customWidth="1"/>
    <col min="28" max="40" width="8.85546875" style="1"/>
    <col min="41" max="41" width="10" style="1" customWidth="1"/>
    <col min="42" max="49" width="8.85546875" style="1"/>
    <col min="50" max="50" width="12" style="1" customWidth="1"/>
    <col min="51" max="51" width="8.85546875" style="1"/>
    <col min="52" max="54" width="11.28515625" style="1" customWidth="1"/>
    <col min="55" max="89" width="8.85546875" style="1"/>
    <col min="90" max="90" width="10.28515625" style="1" customWidth="1"/>
    <col min="91" max="113" width="8.85546875" style="1"/>
    <col min="114" max="119" width="12.28515625" style="1" customWidth="1"/>
    <col min="120" max="121" width="12.42578125" style="1" customWidth="1"/>
    <col min="122" max="124" width="8.85546875" style="1"/>
    <col min="125" max="128" width="11.140625" style="1" customWidth="1"/>
    <col min="129" max="129" width="13.28515625" style="1" customWidth="1"/>
    <col min="130" max="130" width="8.85546875" style="1"/>
    <col min="131" max="134" width="12" style="1" customWidth="1"/>
    <col min="135" max="135" width="11.140625" style="1" customWidth="1"/>
    <col min="136" max="138" width="11.85546875" style="1" customWidth="1"/>
    <col min="139" max="140" width="8.85546875" style="1"/>
    <col min="141" max="144" width="11.140625" style="1" customWidth="1"/>
    <col min="145" max="150" width="8.85546875" style="1"/>
    <col min="151" max="151" width="13.7109375" style="1" customWidth="1"/>
    <col min="152" max="152" width="12.42578125" style="1" customWidth="1"/>
    <col min="153" max="154" width="8.85546875" style="1"/>
    <col min="155" max="164" width="13.7109375" style="1" customWidth="1"/>
    <col min="165" max="165" width="14.7109375" style="1" customWidth="1"/>
    <col min="166" max="166" width="10" style="1" customWidth="1"/>
    <col min="167" max="167" width="8.85546875" style="1"/>
    <col min="168" max="168" width="10.7109375" style="1" customWidth="1"/>
    <col min="169" max="170" width="8.85546875" style="1"/>
    <col min="171" max="171" width="10" style="1" customWidth="1"/>
    <col min="172" max="172" width="8.85546875" style="1"/>
    <col min="173" max="173" width="9.7109375" style="1" customWidth="1"/>
    <col min="174" max="174" width="11.42578125" style="1" customWidth="1"/>
    <col min="175" max="176" width="10.42578125" style="1" customWidth="1"/>
    <col min="177" max="177" width="10.28515625" style="1" customWidth="1"/>
    <col min="178" max="178" width="10" style="1" customWidth="1"/>
    <col min="179" max="179" width="8.85546875" style="1"/>
    <col min="180" max="180" width="11" style="1" customWidth="1"/>
    <col min="181" max="181" width="12.7109375" style="1" customWidth="1"/>
    <col min="182" max="182" width="12" style="1" customWidth="1"/>
    <col min="183" max="183" width="18.140625" style="1" customWidth="1"/>
    <col min="184" max="184" width="15" style="1" customWidth="1"/>
    <col min="185" max="16384" width="8.85546875" style="1"/>
  </cols>
  <sheetData>
    <row r="1" spans="1:184" ht="53.1" customHeight="1" x14ac:dyDescent="0.2">
      <c r="A1" s="17"/>
      <c r="B1" s="17"/>
    </row>
    <row r="2" spans="1:184" ht="23.1" customHeight="1" x14ac:dyDescent="0.3">
      <c r="A2" s="16" t="s">
        <v>191</v>
      </c>
      <c r="B2" s="16"/>
    </row>
    <row r="3" spans="1:184" x14ac:dyDescent="0.2"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  <c r="T3" s="1" t="s">
        <v>0</v>
      </c>
      <c r="U3" s="1" t="s">
        <v>192</v>
      </c>
      <c r="V3" s="1" t="s">
        <v>0</v>
      </c>
      <c r="W3" s="1" t="s">
        <v>185</v>
      </c>
      <c r="X3" s="1" t="s">
        <v>1</v>
      </c>
      <c r="Y3" s="1" t="s">
        <v>0</v>
      </c>
      <c r="Z3" s="1" t="s">
        <v>0</v>
      </c>
      <c r="AA3" s="18" t="s">
        <v>0</v>
      </c>
      <c r="AB3" s="1" t="s">
        <v>0</v>
      </c>
      <c r="AC3" s="1" t="s">
        <v>0</v>
      </c>
      <c r="AD3" s="1" t="s">
        <v>0</v>
      </c>
      <c r="AE3" s="1" t="s">
        <v>0</v>
      </c>
      <c r="AF3" s="1" t="s">
        <v>0</v>
      </c>
      <c r="AG3" s="1" t="s">
        <v>0</v>
      </c>
      <c r="AH3" s="1" t="s">
        <v>0</v>
      </c>
      <c r="AI3" s="1" t="s">
        <v>0</v>
      </c>
      <c r="AJ3" s="1" t="s">
        <v>0</v>
      </c>
      <c r="AK3" s="1" t="s">
        <v>0</v>
      </c>
      <c r="AL3" s="1" t="s">
        <v>0</v>
      </c>
      <c r="AM3" s="1" t="s">
        <v>1</v>
      </c>
      <c r="AN3" s="1" t="s">
        <v>0</v>
      </c>
      <c r="AO3" s="1" t="s">
        <v>0</v>
      </c>
      <c r="AP3" s="1" t="s">
        <v>0</v>
      </c>
      <c r="AQ3" s="1" t="s">
        <v>2</v>
      </c>
      <c r="AR3" s="1" t="s">
        <v>2</v>
      </c>
      <c r="AS3" s="1" t="s">
        <v>2</v>
      </c>
      <c r="AT3" s="1" t="s">
        <v>2</v>
      </c>
      <c r="AU3" s="1" t="s">
        <v>2</v>
      </c>
      <c r="AV3" s="1" t="s">
        <v>2</v>
      </c>
      <c r="AW3" s="1" t="s">
        <v>1</v>
      </c>
      <c r="AX3" s="1" t="s">
        <v>0</v>
      </c>
      <c r="AY3" s="1" t="s">
        <v>0</v>
      </c>
      <c r="AZ3" s="1" t="s">
        <v>0</v>
      </c>
      <c r="BA3" s="1" t="s">
        <v>0</v>
      </c>
      <c r="BB3" s="1" t="s">
        <v>0</v>
      </c>
      <c r="BC3" s="1" t="s">
        <v>0</v>
      </c>
      <c r="BD3" s="1" t="s">
        <v>0</v>
      </c>
      <c r="BE3" s="1" t="s">
        <v>0</v>
      </c>
      <c r="BF3" s="1" t="s">
        <v>0</v>
      </c>
      <c r="BG3" s="1" t="s">
        <v>0</v>
      </c>
      <c r="BH3" s="1" t="s">
        <v>0</v>
      </c>
      <c r="BI3" s="1" t="s">
        <v>0</v>
      </c>
      <c r="BJ3" s="1" t="s">
        <v>0</v>
      </c>
      <c r="BK3" s="1" t="s">
        <v>0</v>
      </c>
      <c r="BL3" s="1" t="s">
        <v>0</v>
      </c>
      <c r="BM3" s="1" t="s">
        <v>182</v>
      </c>
      <c r="BN3" s="1" t="s">
        <v>182</v>
      </c>
      <c r="BO3" s="1" t="s">
        <v>3</v>
      </c>
      <c r="BP3" s="1" t="s">
        <v>3</v>
      </c>
      <c r="BQ3" s="1" t="s">
        <v>3</v>
      </c>
      <c r="BR3" s="1" t="s">
        <v>3</v>
      </c>
      <c r="BS3" s="1" t="s">
        <v>3</v>
      </c>
      <c r="BT3" s="1" t="s">
        <v>3</v>
      </c>
      <c r="BU3" s="1" t="s">
        <v>3</v>
      </c>
      <c r="BV3" s="1" t="s">
        <v>3</v>
      </c>
      <c r="BW3" s="1" t="s">
        <v>3</v>
      </c>
      <c r="BX3" s="1" t="s">
        <v>3</v>
      </c>
      <c r="BY3" s="1" t="s">
        <v>1</v>
      </c>
      <c r="BZ3" s="2" t="s">
        <v>4</v>
      </c>
      <c r="CA3" s="2" t="s">
        <v>4</v>
      </c>
      <c r="CB3" s="2"/>
      <c r="CC3" s="2" t="s">
        <v>5</v>
      </c>
      <c r="CD3" s="2" t="s">
        <v>4</v>
      </c>
      <c r="CE3" s="2" t="s">
        <v>4</v>
      </c>
      <c r="CF3" s="2" t="s">
        <v>4</v>
      </c>
      <c r="CG3" s="2" t="s">
        <v>4</v>
      </c>
      <c r="CH3" s="2" t="s">
        <v>4</v>
      </c>
      <c r="CI3" s="2" t="s">
        <v>4</v>
      </c>
      <c r="CJ3" s="2" t="s">
        <v>4</v>
      </c>
      <c r="CK3" s="2" t="s">
        <v>4</v>
      </c>
      <c r="CL3" s="2" t="s">
        <v>4</v>
      </c>
      <c r="CM3" s="2" t="s">
        <v>4</v>
      </c>
      <c r="CN3" s="2" t="s">
        <v>4</v>
      </c>
      <c r="CO3" s="2" t="s">
        <v>4</v>
      </c>
      <c r="CP3" s="2" t="s">
        <v>4</v>
      </c>
      <c r="CQ3" s="2" t="s">
        <v>4</v>
      </c>
      <c r="CR3" s="2" t="s">
        <v>4</v>
      </c>
      <c r="CS3" s="2" t="s">
        <v>4</v>
      </c>
      <c r="CT3" s="2" t="s">
        <v>4</v>
      </c>
      <c r="CU3" s="2" t="s">
        <v>4</v>
      </c>
      <c r="CV3" s="2" t="s">
        <v>4</v>
      </c>
      <c r="CW3" s="2" t="s">
        <v>4</v>
      </c>
      <c r="CX3" s="3" t="s">
        <v>193</v>
      </c>
      <c r="CY3" s="3" t="s">
        <v>193</v>
      </c>
      <c r="CZ3" s="3" t="s">
        <v>193</v>
      </c>
      <c r="DA3" s="3" t="s">
        <v>193</v>
      </c>
      <c r="DB3" s="3" t="s">
        <v>193</v>
      </c>
      <c r="DC3" s="3" t="s">
        <v>193</v>
      </c>
      <c r="DD3" s="3" t="s">
        <v>193</v>
      </c>
      <c r="DE3" s="3" t="s">
        <v>193</v>
      </c>
      <c r="DF3" s="3" t="s">
        <v>6</v>
      </c>
      <c r="DG3" s="3" t="s">
        <v>7</v>
      </c>
      <c r="DH3" s="3" t="s">
        <v>7</v>
      </c>
      <c r="DI3" s="3" t="s">
        <v>7</v>
      </c>
      <c r="DJ3" s="1" t="s">
        <v>8</v>
      </c>
      <c r="DK3" s="1" t="s">
        <v>8</v>
      </c>
      <c r="DL3" s="1" t="s">
        <v>8</v>
      </c>
      <c r="DM3" s="1" t="s">
        <v>8</v>
      </c>
      <c r="DN3" s="1" t="s">
        <v>8</v>
      </c>
      <c r="DO3" s="1" t="s">
        <v>8</v>
      </c>
      <c r="DP3" s="1" t="s">
        <v>8</v>
      </c>
      <c r="DQ3" s="1" t="s">
        <v>8</v>
      </c>
      <c r="DR3" s="1" t="s">
        <v>8</v>
      </c>
      <c r="DS3" s="1" t="s">
        <v>8</v>
      </c>
      <c r="DU3" s="1" t="s">
        <v>8</v>
      </c>
      <c r="DV3" s="1" t="s">
        <v>8</v>
      </c>
      <c r="DW3" s="1" t="s">
        <v>8</v>
      </c>
      <c r="DX3" s="1" t="s">
        <v>8</v>
      </c>
      <c r="EA3" s="1" t="s">
        <v>1</v>
      </c>
      <c r="EB3" s="1" t="s">
        <v>1</v>
      </c>
      <c r="EC3" s="1" t="s">
        <v>1</v>
      </c>
      <c r="ED3" s="1" t="s">
        <v>1</v>
      </c>
      <c r="EE3" s="1" t="s">
        <v>1</v>
      </c>
      <c r="EF3" s="1" t="s">
        <v>1</v>
      </c>
      <c r="EG3" s="1" t="s">
        <v>1</v>
      </c>
      <c r="EH3" s="1" t="s">
        <v>1</v>
      </c>
      <c r="EI3" s="1" t="s">
        <v>1</v>
      </c>
      <c r="EK3" s="1" t="s">
        <v>1</v>
      </c>
      <c r="EL3" s="1" t="s">
        <v>1</v>
      </c>
      <c r="EM3" s="1" t="s">
        <v>1</v>
      </c>
      <c r="EN3" s="1" t="s">
        <v>1</v>
      </c>
      <c r="EO3" s="1" t="s">
        <v>1</v>
      </c>
      <c r="EP3" s="1" t="s">
        <v>1</v>
      </c>
      <c r="EQ3" s="1" t="s">
        <v>1</v>
      </c>
      <c r="ER3" s="1" t="s">
        <v>1</v>
      </c>
      <c r="ES3" s="1" t="s">
        <v>1</v>
      </c>
      <c r="ET3" s="1" t="s">
        <v>1</v>
      </c>
      <c r="EU3" s="1" t="s">
        <v>1</v>
      </c>
      <c r="EV3" s="1" t="s">
        <v>1</v>
      </c>
      <c r="EW3" s="1" t="s">
        <v>1</v>
      </c>
      <c r="EX3" s="1" t="s">
        <v>1</v>
      </c>
      <c r="EY3" s="1" t="s">
        <v>1</v>
      </c>
    </row>
    <row r="4" spans="1:184" x14ac:dyDescent="0.2">
      <c r="A4" s="4" t="s">
        <v>168</v>
      </c>
      <c r="B4" s="4" t="s">
        <v>167</v>
      </c>
      <c r="C4" s="4" t="s">
        <v>180</v>
      </c>
      <c r="D4" s="4" t="s">
        <v>188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176</v>
      </c>
      <c r="R4" s="4" t="s">
        <v>21</v>
      </c>
      <c r="S4" s="4" t="s">
        <v>22</v>
      </c>
      <c r="T4" s="4" t="s">
        <v>23</v>
      </c>
      <c r="U4" s="4" t="s">
        <v>181</v>
      </c>
      <c r="V4" s="4" t="s">
        <v>24</v>
      </c>
      <c r="W4" s="4" t="s">
        <v>187</v>
      </c>
      <c r="X4" s="4" t="s">
        <v>186</v>
      </c>
      <c r="Y4" s="4" t="s">
        <v>25</v>
      </c>
      <c r="Z4" s="4" t="s">
        <v>25</v>
      </c>
      <c r="AA4" s="4" t="s">
        <v>171</v>
      </c>
      <c r="AB4" s="4" t="s">
        <v>26</v>
      </c>
      <c r="AC4" s="4" t="s">
        <v>27</v>
      </c>
      <c r="AD4" s="4" t="s">
        <v>28</v>
      </c>
      <c r="AE4" s="4" t="s">
        <v>29</v>
      </c>
      <c r="AF4" s="4" t="s">
        <v>30</v>
      </c>
      <c r="AG4" s="4" t="s">
        <v>31</v>
      </c>
      <c r="AH4" s="4" t="s">
        <v>32</v>
      </c>
      <c r="AI4" s="4" t="s">
        <v>33</v>
      </c>
      <c r="AJ4" s="4" t="s">
        <v>34</v>
      </c>
      <c r="AK4" s="4" t="s">
        <v>35</v>
      </c>
      <c r="AL4" s="4" t="s">
        <v>36</v>
      </c>
      <c r="AM4" s="4" t="s">
        <v>184</v>
      </c>
      <c r="AN4" s="4" t="s">
        <v>37</v>
      </c>
      <c r="AO4" s="4" t="s">
        <v>38</v>
      </c>
      <c r="AP4" s="4" t="s">
        <v>39</v>
      </c>
      <c r="AQ4" s="4" t="s">
        <v>40</v>
      </c>
      <c r="AR4" s="4" t="s">
        <v>41</v>
      </c>
      <c r="AS4" s="4" t="s">
        <v>42</v>
      </c>
      <c r="AT4" s="4" t="s">
        <v>43</v>
      </c>
      <c r="AU4" s="4" t="s">
        <v>44</v>
      </c>
      <c r="AV4" s="4" t="s">
        <v>45</v>
      </c>
      <c r="AW4" s="4" t="s">
        <v>46</v>
      </c>
      <c r="AX4" s="4" t="s">
        <v>47</v>
      </c>
      <c r="AY4" s="4" t="s">
        <v>48</v>
      </c>
      <c r="AZ4" s="4" t="s">
        <v>49</v>
      </c>
      <c r="BA4" s="4" t="s">
        <v>50</v>
      </c>
      <c r="BB4" s="4" t="s">
        <v>51</v>
      </c>
      <c r="BC4" s="4" t="s">
        <v>52</v>
      </c>
      <c r="BD4" s="4" t="s">
        <v>53</v>
      </c>
      <c r="BE4" s="4" t="s">
        <v>54</v>
      </c>
      <c r="BF4" s="4" t="s">
        <v>55</v>
      </c>
      <c r="BG4" s="4" t="s">
        <v>56</v>
      </c>
      <c r="BH4" s="4" t="s">
        <v>57</v>
      </c>
      <c r="BI4" s="4" t="s">
        <v>58</v>
      </c>
      <c r="BJ4" s="4" t="s">
        <v>59</v>
      </c>
      <c r="BK4" s="4" t="s">
        <v>60</v>
      </c>
      <c r="BL4" s="4" t="s">
        <v>61</v>
      </c>
      <c r="BM4" s="4" t="s">
        <v>52</v>
      </c>
      <c r="BN4" s="4" t="s">
        <v>53</v>
      </c>
      <c r="BO4" s="4" t="s">
        <v>52</v>
      </c>
      <c r="BP4" s="4" t="s">
        <v>53</v>
      </c>
      <c r="BQ4" s="4" t="s">
        <v>54</v>
      </c>
      <c r="BR4" s="4" t="s">
        <v>55</v>
      </c>
      <c r="BS4" s="4" t="s">
        <v>56</v>
      </c>
      <c r="BT4" s="4" t="s">
        <v>57</v>
      </c>
      <c r="BU4" s="4" t="s">
        <v>58</v>
      </c>
      <c r="BV4" s="4" t="s">
        <v>59</v>
      </c>
      <c r="BW4" s="4" t="s">
        <v>60</v>
      </c>
      <c r="BX4" s="4" t="s">
        <v>61</v>
      </c>
      <c r="BY4" s="4" t="s">
        <v>183</v>
      </c>
      <c r="BZ4" s="4" t="s">
        <v>62</v>
      </c>
      <c r="CA4" s="4" t="s">
        <v>63</v>
      </c>
      <c r="CB4" s="4" t="s">
        <v>172</v>
      </c>
      <c r="CC4" s="4" t="s">
        <v>64</v>
      </c>
      <c r="CD4" s="4" t="s">
        <v>65</v>
      </c>
      <c r="CE4" s="4" t="s">
        <v>66</v>
      </c>
      <c r="CF4" s="4" t="s">
        <v>67</v>
      </c>
      <c r="CG4" s="4" t="s">
        <v>68</v>
      </c>
      <c r="CH4" s="4" t="s">
        <v>69</v>
      </c>
      <c r="CI4" s="4" t="s">
        <v>70</v>
      </c>
      <c r="CJ4" s="4" t="s">
        <v>71</v>
      </c>
      <c r="CK4" s="4" t="s">
        <v>72</v>
      </c>
      <c r="CL4" s="4" t="s">
        <v>73</v>
      </c>
      <c r="CM4" s="4" t="s">
        <v>74</v>
      </c>
      <c r="CN4" s="4" t="s">
        <v>75</v>
      </c>
      <c r="CO4" s="4" t="s">
        <v>76</v>
      </c>
      <c r="CP4" s="4" t="s">
        <v>77</v>
      </c>
      <c r="CQ4" s="4" t="s">
        <v>78</v>
      </c>
      <c r="CR4" s="4" t="s">
        <v>79</v>
      </c>
      <c r="CS4" s="4" t="s">
        <v>80</v>
      </c>
      <c r="CT4" s="4" t="s">
        <v>81</v>
      </c>
      <c r="CU4" s="4" t="s">
        <v>82</v>
      </c>
      <c r="CV4" s="4" t="s">
        <v>83</v>
      </c>
      <c r="CW4" s="4" t="s">
        <v>84</v>
      </c>
      <c r="CX4" s="4" t="s">
        <v>85</v>
      </c>
      <c r="CY4" s="4" t="s">
        <v>86</v>
      </c>
      <c r="CZ4" s="4" t="s">
        <v>87</v>
      </c>
      <c r="DA4" s="4" t="s">
        <v>88</v>
      </c>
      <c r="DB4" s="4" t="s">
        <v>89</v>
      </c>
      <c r="DC4" s="4" t="s">
        <v>90</v>
      </c>
      <c r="DD4" s="4" t="s">
        <v>91</v>
      </c>
      <c r="DE4" s="4" t="s">
        <v>92</v>
      </c>
      <c r="DF4" s="4" t="s">
        <v>93</v>
      </c>
      <c r="DG4" s="4" t="s">
        <v>94</v>
      </c>
      <c r="DH4" s="4" t="s">
        <v>95</v>
      </c>
      <c r="DI4" s="4" t="s">
        <v>96</v>
      </c>
      <c r="DJ4" s="4" t="s">
        <v>97</v>
      </c>
      <c r="DK4" s="4" t="s">
        <v>98</v>
      </c>
      <c r="DL4" s="4" t="s">
        <v>99</v>
      </c>
      <c r="DM4" s="4" t="s">
        <v>100</v>
      </c>
      <c r="DN4" s="4" t="s">
        <v>101</v>
      </c>
      <c r="DO4" s="4" t="s">
        <v>102</v>
      </c>
      <c r="DP4" s="4" t="s">
        <v>103</v>
      </c>
      <c r="DQ4" s="4" t="s">
        <v>104</v>
      </c>
      <c r="DR4" s="4" t="s">
        <v>190</v>
      </c>
      <c r="DS4" s="4" t="s">
        <v>105</v>
      </c>
      <c r="DT4" s="4" t="s">
        <v>106</v>
      </c>
      <c r="DU4" s="4" t="s">
        <v>107</v>
      </c>
      <c r="DV4" s="4" t="s">
        <v>108</v>
      </c>
      <c r="DW4" s="4" t="s">
        <v>109</v>
      </c>
      <c r="DX4" s="4" t="s">
        <v>110</v>
      </c>
      <c r="DY4" s="4" t="s">
        <v>111</v>
      </c>
      <c r="DZ4" s="4" t="s">
        <v>112</v>
      </c>
      <c r="EA4" s="4" t="s">
        <v>113</v>
      </c>
      <c r="EB4" s="4" t="s">
        <v>114</v>
      </c>
      <c r="EC4" s="4" t="s">
        <v>115</v>
      </c>
      <c r="ED4" s="4" t="s">
        <v>116</v>
      </c>
      <c r="EE4" s="4" t="s">
        <v>117</v>
      </c>
      <c r="EF4" s="4" t="s">
        <v>118</v>
      </c>
      <c r="EG4" s="4" t="s">
        <v>119</v>
      </c>
      <c r="EH4" s="4" t="s">
        <v>120</v>
      </c>
      <c r="EI4" s="4" t="s">
        <v>121</v>
      </c>
      <c r="EJ4" s="4" t="s">
        <v>122</v>
      </c>
      <c r="EK4" s="4" t="s">
        <v>123</v>
      </c>
      <c r="EL4" s="4" t="s">
        <v>124</v>
      </c>
      <c r="EM4" s="4" t="s">
        <v>125</v>
      </c>
      <c r="EN4" s="4" t="s">
        <v>126</v>
      </c>
      <c r="EO4" s="4" t="s">
        <v>127</v>
      </c>
      <c r="EP4" s="4" t="s">
        <v>128</v>
      </c>
      <c r="EQ4" s="4" t="s">
        <v>129</v>
      </c>
      <c r="ER4" s="4" t="s">
        <v>130</v>
      </c>
      <c r="ES4" s="4" t="s">
        <v>131</v>
      </c>
      <c r="ET4" s="4" t="s">
        <v>132</v>
      </c>
      <c r="EU4" s="4" t="s">
        <v>133</v>
      </c>
      <c r="EV4" s="4" t="s">
        <v>134</v>
      </c>
      <c r="EW4" s="4" t="s">
        <v>135</v>
      </c>
      <c r="EX4" s="4" t="s">
        <v>136</v>
      </c>
      <c r="EY4" s="4" t="s">
        <v>137</v>
      </c>
      <c r="EZ4" s="4" t="s">
        <v>138</v>
      </c>
      <c r="FA4" s="4" t="s">
        <v>139</v>
      </c>
      <c r="FB4" s="4" t="s">
        <v>140</v>
      </c>
      <c r="FC4" s="4" t="s">
        <v>141</v>
      </c>
      <c r="FD4" s="4" t="s">
        <v>142</v>
      </c>
      <c r="FE4" s="4" t="s">
        <v>143</v>
      </c>
      <c r="FF4" s="4" t="s">
        <v>144</v>
      </c>
      <c r="FG4" s="4" t="s">
        <v>145</v>
      </c>
      <c r="FH4" s="4" t="s">
        <v>146</v>
      </c>
      <c r="FI4" s="4" t="s">
        <v>147</v>
      </c>
      <c r="FJ4" s="4" t="s">
        <v>148</v>
      </c>
      <c r="FK4" s="4" t="s">
        <v>149</v>
      </c>
      <c r="FL4" s="4" t="s">
        <v>150</v>
      </c>
      <c r="FM4" s="4" t="s">
        <v>151</v>
      </c>
      <c r="FN4" s="4" t="s">
        <v>152</v>
      </c>
      <c r="FO4" s="4" t="s">
        <v>153</v>
      </c>
      <c r="FP4" s="4" t="s">
        <v>154</v>
      </c>
      <c r="FQ4" s="4" t="s">
        <v>155</v>
      </c>
      <c r="FR4" s="4" t="s">
        <v>156</v>
      </c>
      <c r="FS4" s="4" t="s">
        <v>157</v>
      </c>
      <c r="FT4" s="4" t="s">
        <v>158</v>
      </c>
      <c r="FU4" s="4" t="s">
        <v>159</v>
      </c>
      <c r="FV4" s="4" t="s">
        <v>160</v>
      </c>
      <c r="FW4" s="4" t="s">
        <v>161</v>
      </c>
      <c r="FX4" s="4" t="s">
        <v>162</v>
      </c>
      <c r="FY4" s="4" t="s">
        <v>163</v>
      </c>
      <c r="FZ4" s="4" t="s">
        <v>164</v>
      </c>
      <c r="GA4" s="4" t="s">
        <v>165</v>
      </c>
      <c r="GB4" s="4" t="s">
        <v>166</v>
      </c>
    </row>
    <row r="5" spans="1:184" x14ac:dyDescent="0.2">
      <c r="A5" s="5" t="s">
        <v>169</v>
      </c>
      <c r="B5" s="5" t="s">
        <v>170</v>
      </c>
      <c r="C5" s="5"/>
      <c r="D5" s="5"/>
      <c r="E5" s="2">
        <v>88</v>
      </c>
      <c r="F5" s="2">
        <v>12</v>
      </c>
      <c r="G5" s="2">
        <v>100</v>
      </c>
      <c r="H5" s="2">
        <v>0</v>
      </c>
      <c r="I5" s="2"/>
      <c r="J5" s="2">
        <v>41.7</v>
      </c>
      <c r="K5" s="2">
        <v>10.002000000000001</v>
      </c>
      <c r="L5" s="2">
        <v>1.47</v>
      </c>
      <c r="M5" s="2"/>
      <c r="N5" s="2">
        <v>3.0710000000000002</v>
      </c>
      <c r="O5" s="2">
        <v>8.3000000000000007</v>
      </c>
      <c r="P5" s="2">
        <v>1.47</v>
      </c>
      <c r="Q5" s="2"/>
      <c r="R5" s="2">
        <f>K5-L5</f>
        <v>8.532</v>
      </c>
      <c r="S5" s="2">
        <f>J5-P5-R5-T5-V5</f>
        <v>23.452000000000002</v>
      </c>
      <c r="T5" s="2">
        <f>O5-N5</f>
        <v>5.229000000000001</v>
      </c>
      <c r="U5" s="2"/>
      <c r="V5" s="2">
        <v>3.0169999999999999</v>
      </c>
      <c r="W5" s="2"/>
      <c r="X5" s="2"/>
      <c r="Y5" s="2">
        <v>23.84</v>
      </c>
      <c r="Z5" s="2"/>
      <c r="AA5" s="2">
        <v>0</v>
      </c>
      <c r="AB5" s="2"/>
      <c r="AC5" s="2"/>
      <c r="AD5" s="2"/>
      <c r="AE5" s="2"/>
      <c r="AF5" s="2"/>
      <c r="AG5" s="2">
        <v>8.1</v>
      </c>
      <c r="AH5" s="2">
        <v>5.8</v>
      </c>
      <c r="AI5" s="2">
        <v>9.94</v>
      </c>
      <c r="AJ5" s="2">
        <v>18.399999999999999</v>
      </c>
      <c r="AK5" s="2">
        <v>31.9</v>
      </c>
      <c r="AL5" s="2">
        <v>28.8</v>
      </c>
      <c r="AM5" s="2"/>
      <c r="AN5" s="2">
        <v>12</v>
      </c>
      <c r="AO5" s="6"/>
      <c r="AP5" s="2">
        <v>6.59</v>
      </c>
      <c r="AQ5" s="2"/>
      <c r="AR5" s="2"/>
      <c r="AS5" s="2"/>
      <c r="AT5" s="2"/>
      <c r="AU5" s="2"/>
      <c r="AV5" s="2"/>
      <c r="AW5" s="2"/>
      <c r="AX5" s="2">
        <v>0</v>
      </c>
      <c r="AY5" s="2">
        <v>7.6</v>
      </c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>
        <v>1.92</v>
      </c>
      <c r="BP5" s="2">
        <v>5.13</v>
      </c>
      <c r="BQ5" s="2">
        <v>10.5</v>
      </c>
      <c r="BR5" s="2">
        <v>4.4000000000000004</v>
      </c>
      <c r="BS5" s="2">
        <v>6.1</v>
      </c>
      <c r="BT5" s="2">
        <v>4.17</v>
      </c>
      <c r="BU5" s="2">
        <v>4.84</v>
      </c>
      <c r="BV5" s="2">
        <v>3.59</v>
      </c>
      <c r="BW5" s="2">
        <v>3.99</v>
      </c>
      <c r="BX5" s="2">
        <v>1.02</v>
      </c>
      <c r="BY5" s="2"/>
      <c r="BZ5" s="2">
        <v>3.3</v>
      </c>
      <c r="CA5" s="2"/>
      <c r="CB5" s="2">
        <v>1</v>
      </c>
      <c r="CC5" s="7">
        <v>79.87</v>
      </c>
      <c r="CD5" s="2">
        <v>2.6360000000000001</v>
      </c>
      <c r="CE5" s="2">
        <v>0.28999999999999998</v>
      </c>
      <c r="CF5" s="2">
        <v>0.374</v>
      </c>
      <c r="CG5" s="2">
        <v>0</v>
      </c>
      <c r="CH5" s="2">
        <v>5.0000000000000001E-3</v>
      </c>
      <c r="CI5" s="2">
        <v>0.111</v>
      </c>
      <c r="CJ5" s="2">
        <v>1.0999999999999999E-2</v>
      </c>
      <c r="CK5" s="2">
        <v>4.7E-2</v>
      </c>
      <c r="CL5" s="2">
        <v>0</v>
      </c>
      <c r="CM5" s="2">
        <v>1.641</v>
      </c>
      <c r="CN5" s="2">
        <v>0.53</v>
      </c>
      <c r="CO5" s="2">
        <v>0.253</v>
      </c>
      <c r="CP5" s="2">
        <v>3.7999999999999999E-2</v>
      </c>
      <c r="CQ5" s="2">
        <v>0.74</v>
      </c>
      <c r="CR5" s="2">
        <v>1.1200000000000001</v>
      </c>
      <c r="CS5" s="2">
        <v>0.61</v>
      </c>
      <c r="CT5" s="2">
        <v>1.31</v>
      </c>
      <c r="CU5" s="2">
        <v>0.71</v>
      </c>
      <c r="CV5" s="2">
        <v>0.08</v>
      </c>
      <c r="CW5" s="2">
        <v>0.11</v>
      </c>
      <c r="CX5" s="2">
        <v>184</v>
      </c>
      <c r="CY5" s="2">
        <v>53</v>
      </c>
      <c r="CZ5" s="2">
        <v>5.3</v>
      </c>
      <c r="DA5" s="2">
        <v>66</v>
      </c>
      <c r="DB5" s="2">
        <v>1.2</v>
      </c>
      <c r="DC5" s="2">
        <v>0</v>
      </c>
      <c r="DD5" s="2">
        <v>0</v>
      </c>
      <c r="DE5" s="2"/>
      <c r="DF5" s="2"/>
      <c r="DG5" s="2">
        <v>0</v>
      </c>
      <c r="DH5" s="2">
        <v>0</v>
      </c>
      <c r="DI5" s="2">
        <v>5.9</v>
      </c>
      <c r="DJ5" s="2">
        <v>0</v>
      </c>
      <c r="DK5" s="2">
        <v>300</v>
      </c>
      <c r="DL5" s="2"/>
      <c r="DM5" s="2"/>
      <c r="DN5" s="2">
        <v>35</v>
      </c>
      <c r="DO5" s="2">
        <v>35</v>
      </c>
      <c r="DP5" s="2"/>
      <c r="DQ5" s="2">
        <v>0</v>
      </c>
      <c r="DR5" s="2"/>
      <c r="DS5" s="2">
        <v>10000</v>
      </c>
      <c r="DT5" s="2"/>
      <c r="DU5" s="2">
        <v>18</v>
      </c>
      <c r="DV5" s="2">
        <v>6.2</v>
      </c>
      <c r="DW5" s="2">
        <v>0.15</v>
      </c>
      <c r="DX5" s="2">
        <v>0</v>
      </c>
      <c r="DY5" s="2">
        <v>500</v>
      </c>
      <c r="DZ5" s="2">
        <v>0</v>
      </c>
      <c r="EA5" s="2">
        <v>100</v>
      </c>
      <c r="EB5" s="2">
        <v>100</v>
      </c>
      <c r="EC5" s="2"/>
      <c r="ED5" s="2"/>
      <c r="EE5" s="2">
        <v>75</v>
      </c>
      <c r="EF5" s="2">
        <v>75</v>
      </c>
      <c r="EG5" s="2">
        <v>20</v>
      </c>
      <c r="EH5" s="2">
        <v>0</v>
      </c>
      <c r="EI5" s="2">
        <v>100</v>
      </c>
      <c r="EJ5" s="2"/>
      <c r="EK5" s="2">
        <v>100</v>
      </c>
      <c r="EL5" s="2">
        <v>100</v>
      </c>
      <c r="EM5" s="2">
        <v>76</v>
      </c>
      <c r="EN5" s="2">
        <v>0</v>
      </c>
      <c r="EO5" s="2"/>
      <c r="EP5" s="2">
        <v>95.4</v>
      </c>
      <c r="EQ5" s="2">
        <v>75.099999999999994</v>
      </c>
      <c r="ER5" s="2">
        <v>72.5</v>
      </c>
      <c r="ES5" s="2">
        <v>64</v>
      </c>
      <c r="ET5" s="2">
        <v>72.8</v>
      </c>
      <c r="EU5" s="2">
        <v>78.599999999999994</v>
      </c>
      <c r="EV5" s="2">
        <v>89.3</v>
      </c>
      <c r="EW5" s="2">
        <v>83</v>
      </c>
      <c r="EX5" s="2">
        <v>77.599999999999994</v>
      </c>
      <c r="EY5" s="2">
        <v>58.2</v>
      </c>
      <c r="EZ5" s="2">
        <v>95.39</v>
      </c>
      <c r="FA5" s="2">
        <v>48.58</v>
      </c>
      <c r="FB5" s="2">
        <v>72.48</v>
      </c>
      <c r="FC5" s="2">
        <v>64</v>
      </c>
      <c r="FD5" s="2">
        <v>72.8</v>
      </c>
      <c r="FE5" s="2">
        <v>0</v>
      </c>
      <c r="FF5" s="2">
        <v>66.930000000000007</v>
      </c>
      <c r="FG5" s="2">
        <v>77.62</v>
      </c>
      <c r="FH5" s="2">
        <v>77.55</v>
      </c>
      <c r="FI5" s="2">
        <v>58.71</v>
      </c>
      <c r="FJ5" s="2">
        <v>0.6</v>
      </c>
      <c r="FK5" s="2">
        <v>0.7</v>
      </c>
      <c r="FL5" s="2">
        <v>0.16</v>
      </c>
      <c r="FM5" s="2">
        <v>0.9</v>
      </c>
      <c r="FN5" s="2">
        <v>1</v>
      </c>
      <c r="FO5" s="2">
        <v>0.9</v>
      </c>
      <c r="FP5" s="2">
        <v>0.9</v>
      </c>
      <c r="FQ5" s="2">
        <v>0.1</v>
      </c>
      <c r="FR5" s="2">
        <v>0.15</v>
      </c>
      <c r="FS5" s="2">
        <v>0.04</v>
      </c>
      <c r="FT5" s="2">
        <v>0.01</v>
      </c>
      <c r="FU5" s="2">
        <v>1</v>
      </c>
      <c r="FV5" s="2">
        <v>1</v>
      </c>
      <c r="FW5" s="2">
        <v>0.85</v>
      </c>
      <c r="FX5" s="2">
        <v>1</v>
      </c>
      <c r="FY5" s="2">
        <v>1</v>
      </c>
      <c r="FZ5" s="2">
        <v>1</v>
      </c>
      <c r="GA5" s="2">
        <v>-3</v>
      </c>
      <c r="GB5" s="2">
        <v>-13</v>
      </c>
    </row>
    <row r="6" spans="1:184" s="11" customFormat="1" ht="16.5" customHeight="1" x14ac:dyDescent="0.2">
      <c r="A6" s="8" t="s">
        <v>173</v>
      </c>
      <c r="B6" s="8"/>
      <c r="C6" s="8"/>
      <c r="D6" s="8"/>
      <c r="E6" s="9">
        <v>95</v>
      </c>
      <c r="F6" s="9">
        <v>5</v>
      </c>
      <c r="G6" s="9">
        <v>100</v>
      </c>
      <c r="H6" s="9">
        <v>0</v>
      </c>
      <c r="I6" s="9"/>
      <c r="J6" s="9">
        <v>37.799999999999997</v>
      </c>
      <c r="K6" s="9">
        <v>8.0139999999999993</v>
      </c>
      <c r="L6" s="9">
        <v>1.18</v>
      </c>
      <c r="M6" s="9"/>
      <c r="N6" s="9">
        <v>3.137</v>
      </c>
      <c r="O6" s="9">
        <v>8.73</v>
      </c>
      <c r="P6" s="9">
        <v>1.18</v>
      </c>
      <c r="Q6" s="9"/>
      <c r="R6" s="9">
        <f>K6-L6</f>
        <v>6.8339999999999996</v>
      </c>
      <c r="S6" s="9">
        <f>J6-P6-R6-T6-V6</f>
        <v>21.055999999999997</v>
      </c>
      <c r="T6" s="9">
        <f>O6-N6</f>
        <v>5.593</v>
      </c>
      <c r="U6" s="9"/>
      <c r="V6" s="9">
        <v>3.137</v>
      </c>
      <c r="W6" s="9"/>
      <c r="X6" s="9"/>
      <c r="Y6" s="9">
        <v>23.53</v>
      </c>
      <c r="Z6" s="9"/>
      <c r="AA6" s="9">
        <v>0</v>
      </c>
      <c r="AB6" s="9"/>
      <c r="AC6" s="9"/>
      <c r="AD6" s="9"/>
      <c r="AE6" s="9"/>
      <c r="AF6" s="9"/>
      <c r="AG6" s="9">
        <v>8</v>
      </c>
      <c r="AH6" s="9">
        <v>5.72</v>
      </c>
      <c r="AI6" s="9">
        <v>9.81</v>
      </c>
      <c r="AJ6" s="9">
        <v>19</v>
      </c>
      <c r="AK6" s="9">
        <v>30.9</v>
      </c>
      <c r="AL6" s="9">
        <v>27.8</v>
      </c>
      <c r="AM6" s="9"/>
      <c r="AN6" s="9">
        <v>12</v>
      </c>
      <c r="AO6" s="9"/>
      <c r="AP6" s="9">
        <v>6.5430000000000001</v>
      </c>
      <c r="AQ6" s="9"/>
      <c r="AR6" s="9"/>
      <c r="AS6" s="9"/>
      <c r="AT6" s="9"/>
      <c r="AU6" s="9"/>
      <c r="AV6" s="9"/>
      <c r="AW6" s="9"/>
      <c r="AX6" s="9">
        <v>0</v>
      </c>
      <c r="AY6" s="9">
        <v>6.7</v>
      </c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>
        <v>1.92</v>
      </c>
      <c r="BP6" s="9">
        <v>5.13</v>
      </c>
      <c r="BQ6" s="9">
        <v>10.5</v>
      </c>
      <c r="BR6" s="9">
        <v>4.4000000000000004</v>
      </c>
      <c r="BS6" s="9">
        <v>6.1</v>
      </c>
      <c r="BT6" s="9">
        <v>4.17</v>
      </c>
      <c r="BU6" s="9">
        <v>4.84</v>
      </c>
      <c r="BV6" s="9">
        <v>3.59</v>
      </c>
      <c r="BW6" s="9">
        <v>3.99</v>
      </c>
      <c r="BX6" s="9">
        <v>1.02</v>
      </c>
      <c r="BY6" s="9"/>
      <c r="BZ6" s="9">
        <v>9.8000000000000007</v>
      </c>
      <c r="CA6" s="9"/>
      <c r="CB6" s="9">
        <v>1</v>
      </c>
      <c r="CC6" s="9">
        <v>79.87</v>
      </c>
      <c r="CD6" s="9">
        <v>7.827</v>
      </c>
      <c r="CE6" s="9">
        <v>0.86099999999999999</v>
      </c>
      <c r="CF6" s="9">
        <v>1.1120000000000001</v>
      </c>
      <c r="CG6" s="10">
        <v>0</v>
      </c>
      <c r="CH6" s="10">
        <v>1.6E-2</v>
      </c>
      <c r="CI6" s="10">
        <v>0.33100000000000002</v>
      </c>
      <c r="CJ6" s="10">
        <v>3.1E-2</v>
      </c>
      <c r="CK6" s="10">
        <v>0.13900000000000001</v>
      </c>
      <c r="CL6" s="21">
        <v>0</v>
      </c>
      <c r="CM6" s="10">
        <v>4.8719999999999999</v>
      </c>
      <c r="CN6" s="10">
        <v>1.573</v>
      </c>
      <c r="CO6" s="10">
        <v>0.751</v>
      </c>
      <c r="CP6" s="10">
        <v>0.113</v>
      </c>
      <c r="CQ6" s="9">
        <v>0.71</v>
      </c>
      <c r="CR6" s="9">
        <v>1.0900000000000001</v>
      </c>
      <c r="CS6" s="9">
        <v>0.59</v>
      </c>
      <c r="CT6" s="9">
        <v>1.26</v>
      </c>
      <c r="CU6" s="9">
        <v>0.68</v>
      </c>
      <c r="CV6" s="9">
        <v>7.0000000000000007E-2</v>
      </c>
      <c r="CW6" s="9">
        <v>0.09</v>
      </c>
      <c r="CX6" s="9">
        <v>177</v>
      </c>
      <c r="CY6" s="9">
        <v>51</v>
      </c>
      <c r="CZ6" s="9">
        <v>5.0999999999999996</v>
      </c>
      <c r="DA6" s="9">
        <v>63</v>
      </c>
      <c r="DB6" s="9">
        <v>1.1000000000000001</v>
      </c>
      <c r="DC6" s="9">
        <v>0</v>
      </c>
      <c r="DD6" s="9">
        <v>0</v>
      </c>
      <c r="DE6" s="9"/>
      <c r="DF6" s="9"/>
      <c r="DG6" s="9">
        <v>0</v>
      </c>
      <c r="DH6" s="9">
        <v>0</v>
      </c>
      <c r="DI6" s="9">
        <v>6.1</v>
      </c>
      <c r="DJ6" s="9">
        <v>0</v>
      </c>
      <c r="DK6" s="9">
        <v>300</v>
      </c>
      <c r="DL6" s="9"/>
      <c r="DM6" s="9"/>
      <c r="DN6" s="9">
        <v>35</v>
      </c>
      <c r="DO6" s="9">
        <v>35</v>
      </c>
      <c r="DP6" s="9"/>
      <c r="DQ6" s="9">
        <v>0</v>
      </c>
      <c r="DR6" s="9"/>
      <c r="DS6" s="9">
        <v>10000</v>
      </c>
      <c r="DT6" s="9"/>
      <c r="DU6" s="9">
        <v>18</v>
      </c>
      <c r="DV6" s="9">
        <v>6.2</v>
      </c>
      <c r="DW6" s="9">
        <v>0.15</v>
      </c>
      <c r="DX6" s="9">
        <v>0</v>
      </c>
      <c r="DY6" s="9">
        <v>500</v>
      </c>
      <c r="DZ6" s="9">
        <v>0</v>
      </c>
      <c r="EA6" s="9">
        <v>100</v>
      </c>
      <c r="EB6" s="9">
        <v>100</v>
      </c>
      <c r="EC6" s="9"/>
      <c r="ED6" s="9"/>
      <c r="EE6" s="9">
        <v>75</v>
      </c>
      <c r="EF6" s="9">
        <v>75</v>
      </c>
      <c r="EG6" s="9">
        <v>20</v>
      </c>
      <c r="EH6" s="9">
        <v>0</v>
      </c>
      <c r="EI6" s="9">
        <v>100</v>
      </c>
      <c r="EJ6" s="9"/>
      <c r="EK6" s="9">
        <v>100</v>
      </c>
      <c r="EL6" s="9">
        <v>100</v>
      </c>
      <c r="EM6" s="9">
        <v>76</v>
      </c>
      <c r="EN6" s="9">
        <v>0</v>
      </c>
      <c r="EO6" s="9"/>
      <c r="EP6" s="9">
        <v>95.4</v>
      </c>
      <c r="EQ6" s="9">
        <v>75.099999999999994</v>
      </c>
      <c r="ER6" s="9">
        <v>72.5</v>
      </c>
      <c r="ES6" s="9">
        <v>64</v>
      </c>
      <c r="ET6" s="9">
        <v>72.8</v>
      </c>
      <c r="EU6" s="9">
        <v>78.599999999999994</v>
      </c>
      <c r="EV6" s="9">
        <v>89.3</v>
      </c>
      <c r="EW6" s="9">
        <v>83</v>
      </c>
      <c r="EX6" s="9">
        <v>77.599999999999994</v>
      </c>
      <c r="EY6" s="9">
        <v>58.2</v>
      </c>
      <c r="EZ6" s="9">
        <v>95.39</v>
      </c>
      <c r="FA6" s="9">
        <v>48.58</v>
      </c>
      <c r="FB6" s="9">
        <v>72.48</v>
      </c>
      <c r="FC6" s="9">
        <v>64</v>
      </c>
      <c r="FD6" s="9">
        <v>72.8</v>
      </c>
      <c r="FE6" s="9">
        <v>0</v>
      </c>
      <c r="FF6" s="9">
        <v>66.930000000000007</v>
      </c>
      <c r="FG6" s="9">
        <v>77.62</v>
      </c>
      <c r="FH6" s="9">
        <v>77.55</v>
      </c>
      <c r="FI6" s="9">
        <v>58.71</v>
      </c>
      <c r="FJ6" s="9">
        <v>0.6</v>
      </c>
      <c r="FK6" s="9">
        <v>0.7</v>
      </c>
      <c r="FL6" s="9">
        <v>0.16</v>
      </c>
      <c r="FM6" s="9">
        <v>0.9</v>
      </c>
      <c r="FN6" s="9">
        <v>1</v>
      </c>
      <c r="FO6" s="9">
        <v>0.9</v>
      </c>
      <c r="FP6" s="9">
        <v>0.9</v>
      </c>
      <c r="FQ6" s="9">
        <v>0.1</v>
      </c>
      <c r="FR6" s="9">
        <v>0.15</v>
      </c>
      <c r="FS6" s="9">
        <v>0.04</v>
      </c>
      <c r="FT6" s="9">
        <v>0.01</v>
      </c>
      <c r="FU6" s="9">
        <v>1</v>
      </c>
      <c r="FV6" s="9">
        <v>1</v>
      </c>
      <c r="FW6" s="9">
        <v>0.85</v>
      </c>
      <c r="FX6" s="9">
        <v>1</v>
      </c>
      <c r="FY6" s="9">
        <v>1</v>
      </c>
      <c r="FZ6" s="9">
        <v>1</v>
      </c>
      <c r="GA6" s="9">
        <v>-3</v>
      </c>
      <c r="GB6" s="9">
        <v>-13</v>
      </c>
    </row>
    <row r="7" spans="1:184" x14ac:dyDescent="0.2"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184" x14ac:dyDescent="0.2">
      <c r="A8" s="1" t="s">
        <v>174</v>
      </c>
      <c r="B8" s="1" t="s">
        <v>175</v>
      </c>
      <c r="E8" s="1">
        <v>88</v>
      </c>
      <c r="F8" s="1">
        <v>12</v>
      </c>
      <c r="G8" s="1">
        <v>100</v>
      </c>
      <c r="H8" s="1">
        <v>0</v>
      </c>
      <c r="I8" s="1">
        <v>12.7</v>
      </c>
      <c r="J8" s="1">
        <v>41.7</v>
      </c>
      <c r="K8" s="1">
        <v>10.002000000000001</v>
      </c>
      <c r="M8" s="1">
        <v>0.38</v>
      </c>
      <c r="N8" s="1">
        <v>3.0169999999999999</v>
      </c>
      <c r="O8" s="1">
        <v>8.3000000000000007</v>
      </c>
      <c r="P8" s="1">
        <v>0.38</v>
      </c>
      <c r="Q8" s="1">
        <f>K8-M8</f>
        <v>9.6219999999999999</v>
      </c>
      <c r="R8" s="1">
        <f>J8-Q8-P8-S8-V8</f>
        <v>23.452000000000002</v>
      </c>
      <c r="S8" s="1">
        <f>T5</f>
        <v>5.229000000000001</v>
      </c>
      <c r="V8" s="1">
        <v>3.0169999999999999</v>
      </c>
      <c r="Y8" s="1">
        <v>23.84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8.1</v>
      </c>
      <c r="AH8" s="1">
        <v>5.8</v>
      </c>
      <c r="AI8" s="1">
        <v>4.7</v>
      </c>
      <c r="AJ8" s="1">
        <v>18.399999999999999</v>
      </c>
      <c r="AL8" s="1">
        <v>28.8</v>
      </c>
      <c r="AN8" s="1">
        <v>12</v>
      </c>
      <c r="AO8" s="1">
        <f>AG8+AH8+AI8+AL8</f>
        <v>47.4</v>
      </c>
      <c r="AP8" s="1">
        <v>6.59</v>
      </c>
      <c r="AQ8" s="1">
        <v>2.0299999999999998</v>
      </c>
      <c r="AR8" s="1">
        <v>1.57</v>
      </c>
      <c r="AS8" s="1">
        <v>1.24</v>
      </c>
      <c r="AT8" s="1">
        <v>0.81</v>
      </c>
      <c r="AU8" s="1">
        <v>0.81</v>
      </c>
      <c r="AV8" s="1">
        <v>0.56000000000000005</v>
      </c>
      <c r="AW8" s="1">
        <v>66.97</v>
      </c>
      <c r="AX8" s="1">
        <v>0</v>
      </c>
      <c r="AY8" s="1">
        <v>7.6</v>
      </c>
      <c r="AZ8" s="1">
        <v>20.75</v>
      </c>
      <c r="BA8" s="1">
        <v>16.59</v>
      </c>
      <c r="BB8" s="1">
        <v>20.949000000000002</v>
      </c>
      <c r="BC8" s="19">
        <v>0.88</v>
      </c>
      <c r="BD8" s="19">
        <v>2.2799999999999998</v>
      </c>
      <c r="BE8" s="19">
        <v>2.7</v>
      </c>
      <c r="BF8" s="19">
        <v>1.75</v>
      </c>
      <c r="BG8" s="19">
        <v>2.52</v>
      </c>
      <c r="BH8" s="19">
        <v>1.42</v>
      </c>
      <c r="BI8" s="19">
        <v>2.02</v>
      </c>
      <c r="BJ8" s="19">
        <v>1.39</v>
      </c>
      <c r="BK8" s="19">
        <v>1.66</v>
      </c>
      <c r="BL8" s="19">
        <v>0.54</v>
      </c>
      <c r="BO8" s="1">
        <v>1.92</v>
      </c>
      <c r="BP8" s="1">
        <v>5.13</v>
      </c>
      <c r="BQ8" s="1">
        <v>10.5</v>
      </c>
      <c r="BR8" s="1">
        <v>4.4000000000000004</v>
      </c>
      <c r="BS8" s="1">
        <v>6.1</v>
      </c>
      <c r="BT8" s="1">
        <v>4.17</v>
      </c>
      <c r="BU8" s="1">
        <v>4.84</v>
      </c>
      <c r="BV8" s="1">
        <v>3.59</v>
      </c>
      <c r="BW8" s="1">
        <v>3.99</v>
      </c>
      <c r="BX8" s="1">
        <v>1.02</v>
      </c>
      <c r="BZ8" s="1">
        <v>3.3</v>
      </c>
      <c r="CA8" s="1">
        <v>3.3</v>
      </c>
      <c r="CC8" s="1">
        <v>79.87</v>
      </c>
      <c r="CD8" s="1">
        <v>2.6360000000000001</v>
      </c>
      <c r="CE8" s="1">
        <v>0.28999999999999998</v>
      </c>
      <c r="CF8" s="1">
        <v>0.374</v>
      </c>
      <c r="CG8" s="1">
        <v>0</v>
      </c>
      <c r="CH8" s="1">
        <v>5.0000000000000001E-3</v>
      </c>
      <c r="CI8" s="1">
        <v>0.111</v>
      </c>
      <c r="CJ8" s="1">
        <v>1.0999999999999999E-2</v>
      </c>
      <c r="CK8" s="1">
        <v>4.7E-2</v>
      </c>
      <c r="CL8" s="1">
        <v>0</v>
      </c>
      <c r="CM8" s="1">
        <v>1.641</v>
      </c>
      <c r="CN8" s="1">
        <v>0.53</v>
      </c>
      <c r="CO8" s="1">
        <v>0.253</v>
      </c>
      <c r="CP8" s="1">
        <v>3.7999999999999999E-2</v>
      </c>
      <c r="CQ8" s="2">
        <v>0.74</v>
      </c>
      <c r="CR8" s="2">
        <v>1.1200000000000001</v>
      </c>
      <c r="CS8" s="2">
        <v>0.61</v>
      </c>
      <c r="CT8" s="2">
        <v>1.31</v>
      </c>
      <c r="CU8" s="2">
        <v>0.71</v>
      </c>
      <c r="CV8" s="2">
        <v>0.08</v>
      </c>
      <c r="CW8" s="2">
        <v>0.11</v>
      </c>
      <c r="CX8" s="2">
        <v>184</v>
      </c>
      <c r="CY8" s="2">
        <v>53</v>
      </c>
      <c r="CZ8" s="2">
        <v>5.3</v>
      </c>
      <c r="DA8" s="2">
        <v>66</v>
      </c>
      <c r="DB8" s="2">
        <v>1.2</v>
      </c>
      <c r="DC8" s="2">
        <v>0</v>
      </c>
      <c r="DD8" s="2">
        <v>0</v>
      </c>
      <c r="DE8" s="2"/>
      <c r="DF8" s="2"/>
      <c r="DG8" s="2">
        <v>0</v>
      </c>
      <c r="DH8" s="2">
        <v>0</v>
      </c>
      <c r="DI8" s="2">
        <v>5.9</v>
      </c>
      <c r="DJ8" s="12">
        <v>0</v>
      </c>
      <c r="DK8" s="12">
        <v>7</v>
      </c>
      <c r="DL8" s="12">
        <v>5</v>
      </c>
      <c r="DM8" s="12">
        <v>40</v>
      </c>
      <c r="DN8" s="12">
        <v>35</v>
      </c>
      <c r="DO8" s="12">
        <v>30</v>
      </c>
      <c r="DP8" s="12">
        <v>5.6</v>
      </c>
      <c r="DQ8" s="12">
        <v>0</v>
      </c>
      <c r="DR8" s="12"/>
      <c r="DS8" s="12">
        <v>200</v>
      </c>
      <c r="DT8" s="12">
        <v>18</v>
      </c>
      <c r="DU8" s="12">
        <v>8</v>
      </c>
      <c r="DV8" s="12">
        <v>2</v>
      </c>
      <c r="DX8" s="13">
        <v>0</v>
      </c>
      <c r="DY8" s="13">
        <v>500</v>
      </c>
      <c r="DZ8" s="13">
        <v>0</v>
      </c>
      <c r="EA8" s="13">
        <v>100</v>
      </c>
      <c r="EB8" s="13">
        <v>100</v>
      </c>
      <c r="EE8" s="3">
        <v>75</v>
      </c>
      <c r="EF8" s="3">
        <v>75</v>
      </c>
      <c r="EG8" s="3">
        <v>20</v>
      </c>
      <c r="EH8" s="3">
        <v>0</v>
      </c>
      <c r="EI8" s="3">
        <v>100</v>
      </c>
      <c r="EJ8" s="3">
        <v>100</v>
      </c>
      <c r="EK8" s="3">
        <v>100</v>
      </c>
      <c r="EL8" s="3">
        <v>76</v>
      </c>
      <c r="EN8" s="3">
        <v>0</v>
      </c>
      <c r="EP8" s="1">
        <v>95.4</v>
      </c>
      <c r="EQ8" s="1">
        <v>75.099999999999994</v>
      </c>
      <c r="ER8" s="1">
        <v>72.5</v>
      </c>
      <c r="ES8" s="1">
        <v>64</v>
      </c>
      <c r="ET8" s="1">
        <v>72.8</v>
      </c>
      <c r="EU8" s="1">
        <v>78.599999999999994</v>
      </c>
      <c r="EV8" s="1">
        <v>89.3</v>
      </c>
      <c r="EW8" s="1">
        <v>83</v>
      </c>
      <c r="EX8" s="1">
        <v>77.599999999999994</v>
      </c>
      <c r="EY8" s="1">
        <v>58.2</v>
      </c>
      <c r="FJ8" s="2">
        <v>0.6</v>
      </c>
      <c r="FK8" s="2">
        <v>0.7</v>
      </c>
      <c r="FL8" s="2">
        <v>0.16</v>
      </c>
      <c r="FM8" s="2">
        <v>0.9</v>
      </c>
      <c r="FN8" s="2">
        <v>1</v>
      </c>
      <c r="FO8" s="2">
        <v>0.9</v>
      </c>
      <c r="FP8" s="2">
        <v>0.9</v>
      </c>
      <c r="FQ8" s="2">
        <v>0.1</v>
      </c>
      <c r="FR8" s="2">
        <v>0.15</v>
      </c>
      <c r="FS8" s="2">
        <v>0.04</v>
      </c>
      <c r="FT8" s="2">
        <v>0.01</v>
      </c>
      <c r="FU8" s="2">
        <v>1</v>
      </c>
      <c r="FV8" s="2">
        <v>1</v>
      </c>
      <c r="FW8" s="2">
        <v>0.85</v>
      </c>
      <c r="FX8" s="2">
        <v>1</v>
      </c>
      <c r="FY8" s="2">
        <v>1</v>
      </c>
      <c r="FZ8" s="2">
        <v>1</v>
      </c>
      <c r="GA8" s="2">
        <v>-3</v>
      </c>
      <c r="GB8" s="2">
        <v>-13</v>
      </c>
    </row>
    <row r="9" spans="1:184" s="11" customFormat="1" x14ac:dyDescent="0.2">
      <c r="A9" s="11" t="s">
        <v>177</v>
      </c>
      <c r="E9" s="11">
        <v>85</v>
      </c>
      <c r="F9" s="11">
        <v>5</v>
      </c>
      <c r="G9" s="11">
        <v>100</v>
      </c>
      <c r="H9" s="11">
        <v>0</v>
      </c>
      <c r="J9" s="11">
        <v>37.799999999999997</v>
      </c>
      <c r="K9" s="11">
        <v>8.0139999999999993</v>
      </c>
      <c r="M9" s="11">
        <v>0.25</v>
      </c>
      <c r="N9" s="11">
        <v>3.137</v>
      </c>
      <c r="O9" s="11">
        <v>8.73</v>
      </c>
      <c r="P9" s="11">
        <v>0.25</v>
      </c>
      <c r="Q9" s="11">
        <f>K9-M9</f>
        <v>7.7639999999999993</v>
      </c>
      <c r="R9" s="11">
        <f>J9-Q9-P9-S9-V9</f>
        <v>21.055999999999997</v>
      </c>
      <c r="S9" s="11">
        <f>T6</f>
        <v>5.593</v>
      </c>
      <c r="V9" s="11">
        <v>3.137</v>
      </c>
      <c r="Y9" s="11">
        <v>23.53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8</v>
      </c>
      <c r="AH9" s="11">
        <v>5.72</v>
      </c>
      <c r="AI9" s="11">
        <v>9.81</v>
      </c>
      <c r="AJ9" s="11">
        <v>19</v>
      </c>
      <c r="AL9" s="11">
        <v>27.8</v>
      </c>
      <c r="AN9" s="11">
        <v>12</v>
      </c>
      <c r="AO9" s="11">
        <f>AG9+AH9+AI9+AL9</f>
        <v>51.33</v>
      </c>
      <c r="AP9" s="11">
        <v>6.5430000000000001</v>
      </c>
      <c r="AQ9" s="11">
        <v>2.2599999999999998</v>
      </c>
      <c r="AR9" s="11">
        <v>1.76</v>
      </c>
      <c r="AS9" s="11">
        <v>1.4</v>
      </c>
      <c r="AT9" s="11">
        <v>0.91</v>
      </c>
      <c r="AU9" s="11">
        <v>0.91</v>
      </c>
      <c r="AV9" s="11">
        <v>0.65</v>
      </c>
      <c r="AW9" s="11">
        <v>70.22</v>
      </c>
      <c r="AX9" s="11">
        <v>0</v>
      </c>
      <c r="AY9" s="11">
        <v>6.7</v>
      </c>
      <c r="AZ9" s="11">
        <v>15.29</v>
      </c>
      <c r="BA9" s="11">
        <v>18.59</v>
      </c>
      <c r="BB9" s="11">
        <v>22.506</v>
      </c>
      <c r="BC9" s="20">
        <f>BC8*0.906</f>
        <v>0.79727999999999999</v>
      </c>
      <c r="BD9" s="20">
        <f t="shared" ref="BD9:BL9" si="0">BD8*0.906</f>
        <v>2.06568</v>
      </c>
      <c r="BE9" s="20">
        <f t="shared" si="0"/>
        <v>2.4462000000000002</v>
      </c>
      <c r="BF9" s="20">
        <f t="shared" si="0"/>
        <v>1.5855000000000001</v>
      </c>
      <c r="BG9" s="20">
        <f t="shared" si="0"/>
        <v>2.2831200000000003</v>
      </c>
      <c r="BH9" s="20">
        <f t="shared" si="0"/>
        <v>1.2865199999999999</v>
      </c>
      <c r="BI9" s="20">
        <f t="shared" si="0"/>
        <v>1.83012</v>
      </c>
      <c r="BJ9" s="20">
        <f t="shared" si="0"/>
        <v>1.2593399999999999</v>
      </c>
      <c r="BK9" s="20">
        <f t="shared" si="0"/>
        <v>1.50396</v>
      </c>
      <c r="BL9" s="20">
        <f t="shared" si="0"/>
        <v>0.48924000000000006</v>
      </c>
      <c r="BO9" s="11">
        <v>1.92</v>
      </c>
      <c r="BP9" s="11">
        <v>5.13</v>
      </c>
      <c r="BQ9" s="11">
        <v>10.5</v>
      </c>
      <c r="BR9" s="11">
        <v>4.4000000000000004</v>
      </c>
      <c r="BS9" s="11">
        <v>6.1</v>
      </c>
      <c r="BT9" s="11">
        <v>4.17</v>
      </c>
      <c r="BU9" s="11">
        <v>4.84</v>
      </c>
      <c r="BV9" s="11">
        <v>3.59</v>
      </c>
      <c r="BW9" s="11">
        <v>3.99</v>
      </c>
      <c r="BX9" s="11">
        <v>1.02</v>
      </c>
      <c r="BZ9" s="11">
        <v>9.8000000000000007</v>
      </c>
      <c r="CA9" s="11">
        <v>9.8000000000000007</v>
      </c>
      <c r="CC9" s="11">
        <v>79.87</v>
      </c>
      <c r="CD9" s="11">
        <v>7.827</v>
      </c>
      <c r="CE9" s="11">
        <v>0.86099999999999999</v>
      </c>
      <c r="CF9" s="11">
        <v>1.1120000000000001</v>
      </c>
      <c r="CG9" s="11">
        <v>0</v>
      </c>
      <c r="CH9" s="11">
        <v>1.6E-2</v>
      </c>
      <c r="CI9" s="11">
        <v>0.33100000000000002</v>
      </c>
      <c r="CJ9" s="11">
        <v>3.1E-2</v>
      </c>
      <c r="CK9" s="11">
        <v>0.13900000000000001</v>
      </c>
      <c r="CL9" s="11">
        <v>0</v>
      </c>
      <c r="CM9" s="11">
        <v>4.8719999999999999</v>
      </c>
      <c r="CN9" s="11">
        <v>1.573</v>
      </c>
      <c r="CO9" s="11">
        <v>0.751</v>
      </c>
      <c r="CP9" s="11">
        <v>0.113</v>
      </c>
      <c r="CQ9" s="9">
        <v>0.71</v>
      </c>
      <c r="CR9" s="9">
        <v>1.0900000000000001</v>
      </c>
      <c r="CS9" s="9">
        <v>0.59</v>
      </c>
      <c r="CT9" s="9">
        <v>1.26</v>
      </c>
      <c r="CU9" s="9">
        <v>0.68</v>
      </c>
      <c r="CV9" s="9">
        <v>7.0000000000000007E-2</v>
      </c>
      <c r="CW9" s="9">
        <v>0.09</v>
      </c>
      <c r="CX9" s="9">
        <v>177</v>
      </c>
      <c r="CY9" s="9">
        <v>51</v>
      </c>
      <c r="CZ9" s="9">
        <v>5.0999999999999996</v>
      </c>
      <c r="DA9" s="9">
        <v>63</v>
      </c>
      <c r="DB9" s="9">
        <v>1.1000000000000001</v>
      </c>
      <c r="DC9" s="9">
        <v>0</v>
      </c>
      <c r="DD9" s="9">
        <v>0</v>
      </c>
      <c r="DE9" s="9"/>
      <c r="DF9" s="9"/>
      <c r="DG9" s="9">
        <v>0</v>
      </c>
      <c r="DH9" s="9">
        <v>0</v>
      </c>
      <c r="DI9" s="9">
        <v>6.1</v>
      </c>
      <c r="DK9" s="14">
        <v>7</v>
      </c>
      <c r="DL9" s="14">
        <v>5</v>
      </c>
      <c r="DM9" s="14">
        <v>40</v>
      </c>
      <c r="DN9" s="14">
        <v>35</v>
      </c>
      <c r="DO9" s="14">
        <v>30</v>
      </c>
      <c r="DP9" s="14">
        <v>5.6</v>
      </c>
      <c r="DQ9" s="14">
        <v>0</v>
      </c>
      <c r="DR9" s="14"/>
      <c r="DS9" s="14">
        <v>200</v>
      </c>
      <c r="DT9" s="14">
        <v>18</v>
      </c>
      <c r="DU9" s="14">
        <v>8</v>
      </c>
      <c r="DV9" s="14">
        <v>2</v>
      </c>
      <c r="DX9" s="15">
        <v>0</v>
      </c>
      <c r="DY9" s="15">
        <v>500</v>
      </c>
      <c r="DZ9" s="15">
        <v>0</v>
      </c>
      <c r="EA9" s="15">
        <v>100</v>
      </c>
      <c r="EB9" s="15">
        <v>100</v>
      </c>
      <c r="EE9" s="11">
        <v>75</v>
      </c>
      <c r="EF9" s="11">
        <v>75</v>
      </c>
      <c r="EG9" s="11">
        <v>20</v>
      </c>
      <c r="EH9" s="11">
        <v>0</v>
      </c>
      <c r="EI9" s="11">
        <v>100</v>
      </c>
      <c r="EJ9" s="11">
        <v>100</v>
      </c>
      <c r="EK9" s="11">
        <v>100</v>
      </c>
      <c r="EL9" s="11">
        <v>76</v>
      </c>
      <c r="EN9" s="11">
        <v>0</v>
      </c>
      <c r="EP9" s="11">
        <v>95.4</v>
      </c>
      <c r="EQ9" s="11">
        <v>75.099999999999994</v>
      </c>
      <c r="ER9" s="11">
        <v>72.5</v>
      </c>
      <c r="ES9" s="11">
        <v>64</v>
      </c>
      <c r="ET9" s="11">
        <v>72.8</v>
      </c>
      <c r="EU9" s="11">
        <v>78.599999999999994</v>
      </c>
      <c r="EV9" s="11">
        <v>89.3</v>
      </c>
      <c r="EW9" s="11">
        <v>83</v>
      </c>
      <c r="EX9" s="11">
        <v>77.599999999999994</v>
      </c>
      <c r="EY9" s="11">
        <v>58.2</v>
      </c>
      <c r="FJ9" s="9">
        <v>0.6</v>
      </c>
      <c r="FK9" s="9">
        <v>0.7</v>
      </c>
      <c r="FL9" s="9">
        <v>0.16</v>
      </c>
      <c r="FM9" s="9">
        <v>0.9</v>
      </c>
      <c r="FN9" s="9">
        <v>1</v>
      </c>
      <c r="FO9" s="9">
        <v>0.9</v>
      </c>
      <c r="FP9" s="9">
        <v>0.9</v>
      </c>
      <c r="FQ9" s="9">
        <v>0.1</v>
      </c>
      <c r="FR9" s="9">
        <v>0.15</v>
      </c>
      <c r="FS9" s="9">
        <v>0.04</v>
      </c>
      <c r="FT9" s="9">
        <v>0.01</v>
      </c>
      <c r="FU9" s="9">
        <v>1</v>
      </c>
      <c r="FV9" s="9">
        <v>1</v>
      </c>
      <c r="FW9" s="9">
        <v>0.85</v>
      </c>
      <c r="FX9" s="9">
        <v>1</v>
      </c>
      <c r="FY9" s="9">
        <v>1</v>
      </c>
      <c r="FZ9" s="9">
        <v>1</v>
      </c>
      <c r="GA9" s="9">
        <v>-3</v>
      </c>
      <c r="GB9" s="9">
        <v>-13</v>
      </c>
    </row>
    <row r="10" spans="1:184" x14ac:dyDescent="0.2"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184" x14ac:dyDescent="0.2">
      <c r="A11" s="1" t="s">
        <v>174</v>
      </c>
      <c r="B11" s="1" t="s">
        <v>178</v>
      </c>
      <c r="E11" s="1">
        <v>88</v>
      </c>
      <c r="F11" s="1">
        <v>12</v>
      </c>
      <c r="G11" s="1">
        <v>100</v>
      </c>
      <c r="H11" s="1">
        <v>0</v>
      </c>
      <c r="J11" s="1">
        <v>41.7</v>
      </c>
      <c r="K11" s="1">
        <v>10.002000000000001</v>
      </c>
      <c r="M11" s="1">
        <v>0.38</v>
      </c>
      <c r="N11" s="1">
        <v>3.0169999999999999</v>
      </c>
      <c r="O11" s="1">
        <v>8.3000000000000007</v>
      </c>
      <c r="P11" s="1">
        <v>0.38</v>
      </c>
      <c r="Q11" s="1">
        <v>9.6219999999999999</v>
      </c>
      <c r="R11" s="1">
        <v>23.452000000000002</v>
      </c>
      <c r="S11" s="1">
        <v>5.229000000000001</v>
      </c>
      <c r="V11" s="1">
        <v>3.0169999999999999</v>
      </c>
      <c r="Y11" s="1">
        <v>23.84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8.1</v>
      </c>
      <c r="AH11" s="1">
        <v>5.8</v>
      </c>
      <c r="AI11" s="1">
        <v>4.7</v>
      </c>
      <c r="AJ11" s="1">
        <v>18.399999999999999</v>
      </c>
      <c r="AL11" s="1">
        <v>28.8</v>
      </c>
      <c r="AN11" s="1">
        <v>12</v>
      </c>
      <c r="AO11" s="1">
        <f>AG11+AH11+AI11+AL11</f>
        <v>47.4</v>
      </c>
      <c r="AP11" s="1">
        <v>6.59</v>
      </c>
      <c r="AQ11" s="1">
        <v>2.0299999999999998</v>
      </c>
      <c r="AR11" s="1">
        <v>1.57</v>
      </c>
      <c r="AS11" s="1">
        <v>1.24</v>
      </c>
      <c r="AT11" s="1">
        <v>0.81</v>
      </c>
      <c r="AU11" s="1">
        <v>0.81</v>
      </c>
      <c r="AV11" s="1">
        <v>0.56000000000000005</v>
      </c>
      <c r="AW11" s="1">
        <v>66.97</v>
      </c>
      <c r="AX11" s="1">
        <v>0</v>
      </c>
      <c r="AY11" s="1">
        <v>7.6</v>
      </c>
      <c r="AZ11" s="1">
        <v>20.75</v>
      </c>
      <c r="BA11" s="1">
        <v>16.59</v>
      </c>
      <c r="BB11" s="1">
        <v>20.949000000000002</v>
      </c>
      <c r="BC11" s="19">
        <v>0.88</v>
      </c>
      <c r="BD11" s="19">
        <v>2.2799999999999998</v>
      </c>
      <c r="BE11" s="19">
        <v>2.7</v>
      </c>
      <c r="BF11" s="19">
        <v>1.75</v>
      </c>
      <c r="BG11" s="19">
        <v>2.52</v>
      </c>
      <c r="BH11" s="19">
        <v>1.42</v>
      </c>
      <c r="BI11" s="19">
        <v>2.02</v>
      </c>
      <c r="BJ11" s="19">
        <v>1.39</v>
      </c>
      <c r="BK11" s="19">
        <v>1.66</v>
      </c>
      <c r="BL11" s="19">
        <v>0.54</v>
      </c>
      <c r="BO11" s="1">
        <v>1.92</v>
      </c>
      <c r="BP11" s="1">
        <v>5.13</v>
      </c>
      <c r="BQ11" s="1">
        <v>10.5</v>
      </c>
      <c r="BR11" s="1">
        <v>4.4000000000000004</v>
      </c>
      <c r="BS11" s="1">
        <v>6.1</v>
      </c>
      <c r="BT11" s="1">
        <v>4.17</v>
      </c>
      <c r="BU11" s="1">
        <v>4.84</v>
      </c>
      <c r="BV11" s="1">
        <v>3.59</v>
      </c>
      <c r="BW11" s="1">
        <v>3.99</v>
      </c>
      <c r="BX11" s="1">
        <v>1.02</v>
      </c>
      <c r="BZ11" s="1">
        <v>3.3</v>
      </c>
      <c r="CA11" s="1">
        <v>3.3</v>
      </c>
      <c r="CC11" s="1">
        <v>79.87</v>
      </c>
      <c r="CD11" s="1">
        <v>2.6360000000000001</v>
      </c>
      <c r="CE11" s="1">
        <v>0.28999999999999998</v>
      </c>
      <c r="CF11" s="1">
        <v>0.374</v>
      </c>
      <c r="CG11" s="1">
        <v>0</v>
      </c>
      <c r="CH11" s="1">
        <v>5.0000000000000001E-3</v>
      </c>
      <c r="CI11" s="1">
        <v>0.111</v>
      </c>
      <c r="CJ11" s="1">
        <v>1.0999999999999999E-2</v>
      </c>
      <c r="CK11" s="1">
        <v>4.7E-2</v>
      </c>
      <c r="CL11" s="1">
        <v>0</v>
      </c>
      <c r="CM11" s="1">
        <v>1.641</v>
      </c>
      <c r="CN11" s="1">
        <v>0.53</v>
      </c>
      <c r="CO11" s="1">
        <v>0.253</v>
      </c>
      <c r="CP11" s="1">
        <v>3.7999999999999999E-2</v>
      </c>
      <c r="CQ11" s="2">
        <v>0.74</v>
      </c>
      <c r="CR11" s="2">
        <v>1.1200000000000001</v>
      </c>
      <c r="CS11" s="2">
        <v>0.61</v>
      </c>
      <c r="CT11" s="2">
        <v>1.31</v>
      </c>
      <c r="CU11" s="2">
        <v>0.71</v>
      </c>
      <c r="CV11" s="2">
        <v>0.08</v>
      </c>
      <c r="CW11" s="2">
        <v>0.11</v>
      </c>
      <c r="CX11" s="2">
        <v>184</v>
      </c>
      <c r="CY11" s="2">
        <v>53</v>
      </c>
      <c r="CZ11" s="2">
        <v>5.3</v>
      </c>
      <c r="DA11" s="2">
        <v>66</v>
      </c>
      <c r="DB11" s="2">
        <v>1.2</v>
      </c>
      <c r="DC11" s="2">
        <v>0</v>
      </c>
      <c r="DD11" s="2">
        <v>0</v>
      </c>
      <c r="DE11" s="2"/>
      <c r="DF11" s="2"/>
      <c r="DG11" s="2">
        <v>0</v>
      </c>
      <c r="DH11" s="2">
        <v>0</v>
      </c>
      <c r="DI11" s="2">
        <v>5.9</v>
      </c>
      <c r="DJ11" s="12">
        <v>0</v>
      </c>
      <c r="DK11" s="12">
        <v>7</v>
      </c>
      <c r="DL11" s="12">
        <v>5</v>
      </c>
      <c r="DM11" s="12">
        <v>40</v>
      </c>
      <c r="DN11" s="12">
        <v>35</v>
      </c>
      <c r="DO11" s="12">
        <v>30</v>
      </c>
      <c r="DP11" s="12">
        <v>5.6</v>
      </c>
      <c r="DQ11" s="12">
        <v>0</v>
      </c>
      <c r="DR11" s="12"/>
      <c r="DS11" s="12">
        <v>200</v>
      </c>
      <c r="DT11" s="12">
        <v>18</v>
      </c>
      <c r="DU11" s="12">
        <v>8</v>
      </c>
      <c r="DV11" s="12">
        <v>2</v>
      </c>
      <c r="DX11" s="13">
        <v>0</v>
      </c>
      <c r="DY11" s="13">
        <v>500</v>
      </c>
      <c r="DZ11" s="13">
        <v>0</v>
      </c>
      <c r="EA11" s="13">
        <v>100</v>
      </c>
      <c r="EB11" s="13">
        <v>100</v>
      </c>
      <c r="EE11" s="3">
        <v>75</v>
      </c>
      <c r="EF11" s="3">
        <v>75</v>
      </c>
      <c r="EG11" s="3">
        <v>20</v>
      </c>
      <c r="EH11" s="3">
        <v>0</v>
      </c>
      <c r="EI11" s="3">
        <v>100</v>
      </c>
      <c r="EJ11" s="3">
        <v>100</v>
      </c>
      <c r="EK11" s="3">
        <v>100</v>
      </c>
      <c r="EL11" s="3">
        <v>76</v>
      </c>
      <c r="EN11" s="3">
        <v>0</v>
      </c>
      <c r="EP11" s="1">
        <v>95.4</v>
      </c>
      <c r="EQ11" s="1">
        <v>75.099999999999994</v>
      </c>
      <c r="ER11" s="1">
        <v>72.5</v>
      </c>
      <c r="ES11" s="1">
        <v>64</v>
      </c>
      <c r="ET11" s="1">
        <v>72.8</v>
      </c>
      <c r="EU11" s="1">
        <v>78.599999999999994</v>
      </c>
      <c r="EV11" s="1">
        <v>89.3</v>
      </c>
      <c r="EW11" s="1">
        <v>83</v>
      </c>
      <c r="EX11" s="1">
        <v>77.599999999999994</v>
      </c>
      <c r="EY11" s="1">
        <v>58.2</v>
      </c>
      <c r="FJ11" s="2">
        <v>0.6</v>
      </c>
      <c r="FK11" s="2">
        <v>0.7</v>
      </c>
      <c r="FL11" s="2">
        <v>0.16</v>
      </c>
      <c r="FM11" s="2">
        <v>0.9</v>
      </c>
      <c r="FN11" s="2">
        <v>1</v>
      </c>
      <c r="FO11" s="2">
        <v>0.9</v>
      </c>
      <c r="FP11" s="2">
        <v>0.9</v>
      </c>
      <c r="FQ11" s="2">
        <v>0.1</v>
      </c>
      <c r="FR11" s="2">
        <v>0.15</v>
      </c>
      <c r="FS11" s="2">
        <v>0.04</v>
      </c>
      <c r="FT11" s="2">
        <v>0.01</v>
      </c>
      <c r="FU11" s="2">
        <v>1</v>
      </c>
      <c r="FV11" s="2">
        <v>1</v>
      </c>
      <c r="FW11" s="2">
        <v>0.85</v>
      </c>
      <c r="FX11" s="2">
        <v>1</v>
      </c>
      <c r="FY11" s="2">
        <v>1</v>
      </c>
      <c r="FZ11" s="2">
        <v>1</v>
      </c>
      <c r="GA11" s="2">
        <v>-3</v>
      </c>
      <c r="GB11" s="2">
        <v>-13</v>
      </c>
    </row>
    <row r="12" spans="1:184" s="11" customFormat="1" x14ac:dyDescent="0.2">
      <c r="A12" s="11" t="s">
        <v>177</v>
      </c>
      <c r="E12" s="11">
        <v>95</v>
      </c>
      <c r="F12" s="11">
        <v>5</v>
      </c>
      <c r="G12" s="11">
        <v>100</v>
      </c>
      <c r="H12" s="11">
        <v>0</v>
      </c>
      <c r="J12" s="11">
        <v>37.799999999999997</v>
      </c>
      <c r="K12" s="11">
        <v>8.0139999999999993</v>
      </c>
      <c r="M12" s="11">
        <v>0.25</v>
      </c>
      <c r="N12" s="11">
        <v>3.137</v>
      </c>
      <c r="O12" s="11">
        <v>8.73</v>
      </c>
      <c r="P12" s="11">
        <v>0.25</v>
      </c>
      <c r="Q12" s="11">
        <v>7.7639999999999993</v>
      </c>
      <c r="R12" s="11">
        <v>21.055999999999997</v>
      </c>
      <c r="S12" s="11">
        <v>5.593</v>
      </c>
      <c r="V12" s="11">
        <v>3.137</v>
      </c>
      <c r="Y12" s="11">
        <v>23.53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8</v>
      </c>
      <c r="AH12" s="11">
        <v>5.72</v>
      </c>
      <c r="AI12" s="11">
        <v>9.81</v>
      </c>
      <c r="AJ12" s="11">
        <v>19</v>
      </c>
      <c r="AL12" s="11">
        <v>27.8</v>
      </c>
      <c r="AN12" s="11">
        <v>12</v>
      </c>
      <c r="AO12" s="11">
        <f>AG12+AH12+AI12+AL12</f>
        <v>51.33</v>
      </c>
      <c r="AP12" s="11">
        <v>6.5430000000000001</v>
      </c>
      <c r="AQ12" s="11">
        <v>2.2599999999999998</v>
      </c>
      <c r="AR12" s="11">
        <v>1.76</v>
      </c>
      <c r="AS12" s="11">
        <v>1.35</v>
      </c>
      <c r="AT12" s="11">
        <v>0.86</v>
      </c>
      <c r="AU12" s="11">
        <v>0.86</v>
      </c>
      <c r="AV12" s="11">
        <v>0.63</v>
      </c>
      <c r="AW12" s="11">
        <v>70.22</v>
      </c>
      <c r="AX12" s="11">
        <v>0</v>
      </c>
      <c r="AY12" s="11">
        <v>6.7</v>
      </c>
      <c r="AZ12" s="11">
        <v>15.29</v>
      </c>
      <c r="BA12" s="11">
        <v>18.59</v>
      </c>
      <c r="BB12" s="11">
        <v>22.506</v>
      </c>
      <c r="BC12" s="20">
        <f t="shared" ref="BC12:BL12" si="1">BC11*0.906</f>
        <v>0.79727999999999999</v>
      </c>
      <c r="BD12" s="20">
        <f t="shared" si="1"/>
        <v>2.06568</v>
      </c>
      <c r="BE12" s="20">
        <f t="shared" si="1"/>
        <v>2.4462000000000002</v>
      </c>
      <c r="BF12" s="20">
        <f t="shared" si="1"/>
        <v>1.5855000000000001</v>
      </c>
      <c r="BG12" s="20">
        <f t="shared" si="1"/>
        <v>2.2831200000000003</v>
      </c>
      <c r="BH12" s="20">
        <f t="shared" si="1"/>
        <v>1.2865199999999999</v>
      </c>
      <c r="BI12" s="20">
        <f t="shared" si="1"/>
        <v>1.83012</v>
      </c>
      <c r="BJ12" s="20">
        <f t="shared" si="1"/>
        <v>1.2593399999999999</v>
      </c>
      <c r="BK12" s="20">
        <f t="shared" si="1"/>
        <v>1.50396</v>
      </c>
      <c r="BL12" s="20">
        <f t="shared" si="1"/>
        <v>0.48924000000000006</v>
      </c>
      <c r="BO12" s="11">
        <v>1.92</v>
      </c>
      <c r="BP12" s="11">
        <v>5.13</v>
      </c>
      <c r="BQ12" s="11">
        <v>10.5</v>
      </c>
      <c r="BR12" s="11">
        <v>4.4000000000000004</v>
      </c>
      <c r="BS12" s="11">
        <v>6.1</v>
      </c>
      <c r="BT12" s="11">
        <v>4.17</v>
      </c>
      <c r="BU12" s="11">
        <v>4.84</v>
      </c>
      <c r="BV12" s="11">
        <v>3.59</v>
      </c>
      <c r="BW12" s="11">
        <v>3.99</v>
      </c>
      <c r="BX12" s="11">
        <v>1.02</v>
      </c>
      <c r="BZ12" s="11">
        <v>9.8000000000000007</v>
      </c>
      <c r="CA12" s="11">
        <v>9.8000000000000007</v>
      </c>
      <c r="CC12" s="11">
        <v>79.87</v>
      </c>
      <c r="CD12" s="11">
        <v>7.827</v>
      </c>
      <c r="CE12" s="11">
        <v>0.86099999999999999</v>
      </c>
      <c r="CF12" s="11">
        <v>1.1120000000000001</v>
      </c>
      <c r="CG12" s="11">
        <v>0</v>
      </c>
      <c r="CH12" s="11">
        <v>1.6E-2</v>
      </c>
      <c r="CI12" s="11">
        <v>0.33100000000000002</v>
      </c>
      <c r="CJ12" s="11">
        <v>3.1E-2</v>
      </c>
      <c r="CK12" s="11">
        <v>0.13900000000000001</v>
      </c>
      <c r="CL12" s="11">
        <v>0</v>
      </c>
      <c r="CM12" s="11">
        <v>4.8719999999999999</v>
      </c>
      <c r="CN12" s="11">
        <v>1.573</v>
      </c>
      <c r="CO12" s="11">
        <v>0.751</v>
      </c>
      <c r="CP12" s="11">
        <v>0.113</v>
      </c>
      <c r="CQ12" s="9">
        <v>0.71</v>
      </c>
      <c r="CR12" s="9">
        <v>1.0900000000000001</v>
      </c>
      <c r="CS12" s="9">
        <v>0.59</v>
      </c>
      <c r="CT12" s="9">
        <v>1.26</v>
      </c>
      <c r="CU12" s="9">
        <v>0.68</v>
      </c>
      <c r="CV12" s="9">
        <v>7.0000000000000007E-2</v>
      </c>
      <c r="CW12" s="9">
        <v>0.09</v>
      </c>
      <c r="CX12" s="9">
        <v>177</v>
      </c>
      <c r="CY12" s="9">
        <v>51</v>
      </c>
      <c r="CZ12" s="9">
        <v>5.0999999999999996</v>
      </c>
      <c r="DA12" s="9">
        <v>63</v>
      </c>
      <c r="DB12" s="9">
        <v>1.1000000000000001</v>
      </c>
      <c r="DC12" s="9">
        <v>0</v>
      </c>
      <c r="DD12" s="9">
        <v>0</v>
      </c>
      <c r="DE12" s="9"/>
      <c r="DF12" s="9"/>
      <c r="DG12" s="9">
        <v>0</v>
      </c>
      <c r="DH12" s="9">
        <v>0</v>
      </c>
      <c r="DI12" s="9">
        <v>6.1</v>
      </c>
      <c r="DK12" s="14">
        <v>7</v>
      </c>
      <c r="DL12" s="14">
        <v>5</v>
      </c>
      <c r="DM12" s="14">
        <v>40</v>
      </c>
      <c r="DN12" s="14">
        <v>35</v>
      </c>
      <c r="DO12" s="14">
        <v>30</v>
      </c>
      <c r="DP12" s="14">
        <v>5.6</v>
      </c>
      <c r="DQ12" s="14">
        <v>0</v>
      </c>
      <c r="DR12" s="14"/>
      <c r="DS12" s="14">
        <v>200</v>
      </c>
      <c r="DT12" s="14">
        <v>18</v>
      </c>
      <c r="DU12" s="14">
        <v>8</v>
      </c>
      <c r="DV12" s="14">
        <v>2</v>
      </c>
      <c r="DX12" s="15">
        <v>0</v>
      </c>
      <c r="DY12" s="15">
        <v>500</v>
      </c>
      <c r="DZ12" s="15">
        <v>0</v>
      </c>
      <c r="EA12" s="15">
        <v>100</v>
      </c>
      <c r="EB12" s="15">
        <v>100</v>
      </c>
      <c r="EE12" s="11">
        <v>75</v>
      </c>
      <c r="EF12" s="11">
        <v>75</v>
      </c>
      <c r="EG12" s="11">
        <v>20</v>
      </c>
      <c r="EH12" s="11">
        <v>0</v>
      </c>
      <c r="EI12" s="11">
        <v>100</v>
      </c>
      <c r="EJ12" s="11">
        <v>100</v>
      </c>
      <c r="EK12" s="11">
        <v>100</v>
      </c>
      <c r="EL12" s="11">
        <v>76</v>
      </c>
      <c r="EN12" s="11">
        <v>0</v>
      </c>
      <c r="EP12" s="11">
        <v>95.4</v>
      </c>
      <c r="EQ12" s="11">
        <v>75.099999999999994</v>
      </c>
      <c r="ER12" s="11">
        <v>72.5</v>
      </c>
      <c r="ES12" s="11">
        <v>64</v>
      </c>
      <c r="ET12" s="11">
        <v>72.8</v>
      </c>
      <c r="EU12" s="11">
        <v>78.599999999999994</v>
      </c>
      <c r="EV12" s="11">
        <v>89.3</v>
      </c>
      <c r="EW12" s="11">
        <v>83</v>
      </c>
      <c r="EX12" s="11">
        <v>77.599999999999994</v>
      </c>
      <c r="EY12" s="11">
        <v>58.2</v>
      </c>
      <c r="FJ12" s="9">
        <v>0.6</v>
      </c>
      <c r="FK12" s="9">
        <v>0.7</v>
      </c>
      <c r="FL12" s="9">
        <v>0.16</v>
      </c>
      <c r="FM12" s="9">
        <v>0.9</v>
      </c>
      <c r="FN12" s="9">
        <v>1</v>
      </c>
      <c r="FO12" s="9">
        <v>0.9</v>
      </c>
      <c r="FP12" s="9">
        <v>0.9</v>
      </c>
      <c r="FQ12" s="9">
        <v>0.1</v>
      </c>
      <c r="FR12" s="9">
        <v>0.15</v>
      </c>
      <c r="FS12" s="9">
        <v>0.04</v>
      </c>
      <c r="FT12" s="9">
        <v>0.01</v>
      </c>
      <c r="FU12" s="9">
        <v>1</v>
      </c>
      <c r="FV12" s="9">
        <v>1</v>
      </c>
      <c r="FW12" s="9">
        <v>0.85</v>
      </c>
      <c r="FX12" s="9">
        <v>1</v>
      </c>
      <c r="FY12" s="9">
        <v>1</v>
      </c>
      <c r="FZ12" s="9">
        <v>1</v>
      </c>
      <c r="GA12" s="9">
        <v>-3</v>
      </c>
      <c r="GB12" s="9">
        <v>-13</v>
      </c>
    </row>
    <row r="13" spans="1:184" x14ac:dyDescent="0.2">
      <c r="BC13" s="19"/>
      <c r="BD13" s="19"/>
      <c r="BE13" s="19"/>
      <c r="BF13" s="19"/>
      <c r="BG13" s="19"/>
      <c r="BH13" s="19"/>
      <c r="BI13" s="19"/>
      <c r="BJ13" s="19"/>
      <c r="BK13" s="19"/>
      <c r="BL13" s="19"/>
    </row>
    <row r="14" spans="1:184" x14ac:dyDescent="0.2">
      <c r="A14" s="1" t="s">
        <v>174</v>
      </c>
      <c r="B14" s="1" t="s">
        <v>179</v>
      </c>
      <c r="C14" s="1">
        <v>1</v>
      </c>
      <c r="D14" s="1" t="s">
        <v>189</v>
      </c>
      <c r="E14" s="1">
        <v>88</v>
      </c>
      <c r="F14" s="1">
        <v>12</v>
      </c>
      <c r="J14" s="1">
        <v>41.7</v>
      </c>
      <c r="K14" s="1">
        <v>10.002000000000001</v>
      </c>
      <c r="N14" s="1">
        <v>3.0169999999999999</v>
      </c>
      <c r="O14" s="1">
        <v>8.3000000000000007</v>
      </c>
      <c r="P14" s="1">
        <v>13.1</v>
      </c>
      <c r="U14" s="1">
        <v>25.58</v>
      </c>
      <c r="V14" s="1">
        <v>3.0169999999999999</v>
      </c>
      <c r="W14" s="1">
        <v>55.4</v>
      </c>
      <c r="X14" s="1">
        <v>77</v>
      </c>
      <c r="Y14" s="1">
        <v>23.84</v>
      </c>
      <c r="Z14" s="1">
        <v>18.600000000000001</v>
      </c>
      <c r="AL14" s="1">
        <v>28.8</v>
      </c>
      <c r="AM14" s="1">
        <v>43.8</v>
      </c>
      <c r="AP14" s="1">
        <v>6.59</v>
      </c>
      <c r="AQ14" s="1">
        <v>2.0299999999999998</v>
      </c>
      <c r="AR14" s="1">
        <v>1.57</v>
      </c>
      <c r="AS14" s="1">
        <v>1.24</v>
      </c>
      <c r="AT14" s="1">
        <v>0.81</v>
      </c>
      <c r="AU14" s="1">
        <v>0.81</v>
      </c>
      <c r="AV14" s="1">
        <v>0.56000000000000005</v>
      </c>
      <c r="AW14" s="1">
        <v>66.97</v>
      </c>
      <c r="AY14" s="1">
        <v>7.6</v>
      </c>
      <c r="BC14" s="19">
        <v>0.88</v>
      </c>
      <c r="BD14" s="19">
        <v>2.2799999999999998</v>
      </c>
      <c r="BE14" s="19">
        <v>2.7</v>
      </c>
      <c r="BF14" s="19">
        <v>1.75</v>
      </c>
      <c r="BG14" s="19">
        <v>2.52</v>
      </c>
      <c r="BH14" s="19">
        <v>1.42</v>
      </c>
      <c r="BI14" s="19">
        <v>2.02</v>
      </c>
      <c r="BJ14" s="19">
        <v>1.39</v>
      </c>
      <c r="BK14" s="19">
        <v>1.66</v>
      </c>
      <c r="BL14" s="19">
        <v>0.54</v>
      </c>
      <c r="BM14" s="1">
        <v>5.0999999999999996</v>
      </c>
      <c r="BN14" s="1">
        <v>13.3</v>
      </c>
      <c r="BY14" s="1">
        <v>93</v>
      </c>
      <c r="BZ14" s="1">
        <v>3.3</v>
      </c>
      <c r="CQ14" s="1">
        <v>0.74</v>
      </c>
      <c r="CR14" s="1">
        <v>1.1200000000000001</v>
      </c>
      <c r="CS14" s="1">
        <v>0.61</v>
      </c>
      <c r="CT14" s="1">
        <v>1.31</v>
      </c>
      <c r="CU14" s="1">
        <v>0.71</v>
      </c>
      <c r="CV14" s="1">
        <v>0.08</v>
      </c>
      <c r="CW14" s="1">
        <v>0.11</v>
      </c>
      <c r="CX14" s="1">
        <v>184</v>
      </c>
      <c r="CY14" s="1">
        <v>53</v>
      </c>
      <c r="CZ14" s="1">
        <v>5.3</v>
      </c>
      <c r="DA14" s="1">
        <v>66</v>
      </c>
      <c r="DB14" s="1">
        <v>1.2</v>
      </c>
      <c r="DC14" s="1">
        <v>0</v>
      </c>
      <c r="DD14" s="1">
        <v>0</v>
      </c>
      <c r="DR14" s="1">
        <v>3.2</v>
      </c>
      <c r="FJ14" s="1">
        <v>0.6</v>
      </c>
      <c r="FK14" s="1">
        <v>0.7</v>
      </c>
      <c r="FL14" s="1">
        <v>0.16</v>
      </c>
      <c r="FM14" s="1">
        <v>0.9</v>
      </c>
      <c r="FN14" s="1">
        <v>1</v>
      </c>
      <c r="FO14" s="1">
        <v>0.9</v>
      </c>
      <c r="FP14" s="1">
        <v>0.9</v>
      </c>
      <c r="FQ14" s="1">
        <v>0.1</v>
      </c>
      <c r="FR14" s="1">
        <v>0.15</v>
      </c>
      <c r="FS14" s="1">
        <v>0.04</v>
      </c>
      <c r="FT14" s="1">
        <v>0.01</v>
      </c>
      <c r="FU14" s="1">
        <v>1</v>
      </c>
      <c r="FV14" s="1">
        <v>1</v>
      </c>
    </row>
    <row r="15" spans="1:184" s="11" customFormat="1" x14ac:dyDescent="0.2">
      <c r="A15" s="11" t="s">
        <v>177</v>
      </c>
      <c r="C15" s="11">
        <v>1</v>
      </c>
      <c r="D15" s="11" t="s">
        <v>189</v>
      </c>
      <c r="E15" s="11">
        <v>95</v>
      </c>
      <c r="F15" s="11">
        <v>5</v>
      </c>
      <c r="J15" s="11">
        <v>37.799999999999997</v>
      </c>
      <c r="K15" s="11">
        <v>8.0139999999999993</v>
      </c>
      <c r="N15" s="11">
        <v>3.137</v>
      </c>
      <c r="O15" s="11">
        <v>8.73</v>
      </c>
      <c r="P15" s="11">
        <v>9.6999999999999993</v>
      </c>
      <c r="U15" s="11">
        <v>24.96</v>
      </c>
      <c r="V15" s="11">
        <v>3.137</v>
      </c>
      <c r="W15" s="11">
        <v>57.6</v>
      </c>
      <c r="X15" s="11">
        <v>77</v>
      </c>
      <c r="Y15" s="11">
        <v>23.53</v>
      </c>
      <c r="Z15" s="11">
        <v>14.8</v>
      </c>
      <c r="AL15" s="11">
        <v>27.8</v>
      </c>
      <c r="AM15" s="11">
        <v>43.8</v>
      </c>
      <c r="AP15" s="11">
        <v>6.54</v>
      </c>
      <c r="AQ15" s="11">
        <v>2.2599999999999998</v>
      </c>
      <c r="AR15" s="11">
        <v>1.76</v>
      </c>
      <c r="AS15" s="11">
        <v>1.35</v>
      </c>
      <c r="AT15" s="11">
        <v>0.86</v>
      </c>
      <c r="AU15" s="11">
        <v>0.86</v>
      </c>
      <c r="AV15" s="11">
        <v>0.63</v>
      </c>
      <c r="AW15" s="11">
        <v>70.22</v>
      </c>
      <c r="AY15" s="11">
        <v>6.7</v>
      </c>
      <c r="BC15" s="20">
        <f t="shared" ref="BC15:BL15" si="2">BC14*0.906</f>
        <v>0.79727999999999999</v>
      </c>
      <c r="BD15" s="20">
        <f t="shared" si="2"/>
        <v>2.06568</v>
      </c>
      <c r="BE15" s="20">
        <f t="shared" si="2"/>
        <v>2.4462000000000002</v>
      </c>
      <c r="BF15" s="20">
        <f t="shared" si="2"/>
        <v>1.5855000000000001</v>
      </c>
      <c r="BG15" s="20">
        <f t="shared" si="2"/>
        <v>2.2831200000000003</v>
      </c>
      <c r="BH15" s="20">
        <f t="shared" si="2"/>
        <v>1.2865199999999999</v>
      </c>
      <c r="BI15" s="20">
        <f t="shared" si="2"/>
        <v>1.83012</v>
      </c>
      <c r="BJ15" s="20">
        <f t="shared" si="2"/>
        <v>1.2593399999999999</v>
      </c>
      <c r="BK15" s="20">
        <f t="shared" si="2"/>
        <v>1.50396</v>
      </c>
      <c r="BL15" s="20">
        <f t="shared" si="2"/>
        <v>0.48924000000000006</v>
      </c>
      <c r="BM15" s="11">
        <v>5.0999999999999996</v>
      </c>
      <c r="BN15" s="11">
        <v>13.3</v>
      </c>
      <c r="BY15" s="11">
        <v>93</v>
      </c>
      <c r="BZ15" s="11">
        <v>9.8000000000000007</v>
      </c>
      <c r="CQ15" s="11">
        <v>0.71</v>
      </c>
      <c r="CR15" s="11">
        <v>1.0900000000000001</v>
      </c>
      <c r="CS15" s="11">
        <v>0.59</v>
      </c>
      <c r="CT15" s="11">
        <v>1.26</v>
      </c>
      <c r="CU15" s="11">
        <v>0.68</v>
      </c>
      <c r="CV15" s="11">
        <v>7.0000000000000007E-2</v>
      </c>
      <c r="CW15" s="11">
        <v>0.09</v>
      </c>
      <c r="CX15" s="11">
        <v>177</v>
      </c>
      <c r="CY15" s="11">
        <v>51</v>
      </c>
      <c r="CZ15" s="11">
        <v>5.0999999999999996</v>
      </c>
      <c r="DA15" s="11">
        <v>63</v>
      </c>
      <c r="DB15" s="11">
        <v>1.1000000000000001</v>
      </c>
      <c r="DC15" s="11">
        <v>0</v>
      </c>
      <c r="DD15" s="11">
        <v>0</v>
      </c>
      <c r="DR15" s="11">
        <v>3.2</v>
      </c>
      <c r="FJ15" s="11">
        <v>0.6</v>
      </c>
      <c r="FK15" s="11">
        <v>0.7</v>
      </c>
      <c r="FL15" s="11">
        <v>0.16</v>
      </c>
      <c r="FM15" s="11">
        <v>0.9</v>
      </c>
      <c r="FN15" s="11">
        <v>1</v>
      </c>
      <c r="FO15" s="11">
        <v>0.9</v>
      </c>
      <c r="FP15" s="11">
        <v>0.9</v>
      </c>
      <c r="FQ15" s="11">
        <v>0.1</v>
      </c>
      <c r="FR15" s="11">
        <v>0.15</v>
      </c>
      <c r="FS15" s="11">
        <v>0.04</v>
      </c>
      <c r="FT15" s="11">
        <v>0.01</v>
      </c>
      <c r="FU15" s="11">
        <v>1</v>
      </c>
      <c r="FV15" s="11">
        <v>1</v>
      </c>
    </row>
    <row r="17" spans="85:94" ht="15" x14ac:dyDescent="0.25">
      <c r="CG17"/>
      <c r="CH17"/>
      <c r="CI17"/>
      <c r="CJ17"/>
      <c r="CK17"/>
      <c r="CL17"/>
      <c r="CM17"/>
      <c r="CN17"/>
      <c r="CO17"/>
      <c r="CP17"/>
    </row>
  </sheetData>
  <mergeCells count="2">
    <mergeCell ref="A2:B2"/>
    <mergeCell ref="A1:B1"/>
  </mergeCell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Essi Evans</dc:creator>
  <cp:lastModifiedBy>Essi Evans</cp:lastModifiedBy>
  <dcterms:created xsi:type="dcterms:W3CDTF">2014-07-01T19:01:05Z</dcterms:created>
  <dcterms:modified xsi:type="dcterms:W3CDTF">2015-09-23T15:41:48Z</dcterms:modified>
</cp:coreProperties>
</file>